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90" windowWidth="10335" windowHeight="450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Hoja1!$A$5:$AQ$5</definedName>
  </definedNames>
  <calcPr calcId="145621"/>
</workbook>
</file>

<file path=xl/calcChain.xml><?xml version="1.0" encoding="utf-8"?>
<calcChain xmlns="http://schemas.openxmlformats.org/spreadsheetml/2006/main">
  <c r="AI51" i="1" l="1"/>
  <c r="AF51" i="1"/>
  <c r="AC51" i="1"/>
  <c r="J14" i="1"/>
  <c r="AO48" i="1"/>
  <c r="AP48" i="1" s="1"/>
  <c r="AO50" i="1"/>
  <c r="AP50" i="1" s="1"/>
  <c r="AO49" i="1"/>
  <c r="AQ49" i="1" s="1"/>
  <c r="AO47" i="1"/>
  <c r="AP47" i="1" s="1"/>
  <c r="AO46" i="1"/>
  <c r="AP46" i="1" s="1"/>
  <c r="AO45" i="1"/>
  <c r="AP45" i="1" s="1"/>
  <c r="AO44" i="1"/>
  <c r="AP44" i="1" s="1"/>
  <c r="AO43" i="1"/>
  <c r="AP43" i="1" s="1"/>
  <c r="AO42" i="1"/>
  <c r="AP42" i="1" s="1"/>
  <c r="AO41" i="1"/>
  <c r="AP41" i="1" s="1"/>
  <c r="AO40" i="1"/>
  <c r="AP40" i="1" s="1"/>
  <c r="AO39" i="1"/>
  <c r="AP39" i="1" s="1"/>
  <c r="AO38" i="1"/>
  <c r="AP38" i="1" s="1"/>
  <c r="AO37" i="1"/>
  <c r="AP37" i="1" s="1"/>
  <c r="AO36" i="1"/>
  <c r="AP36" i="1" s="1"/>
  <c r="AO35" i="1"/>
  <c r="AP35" i="1" s="1"/>
  <c r="AO34" i="1"/>
  <c r="AP34" i="1" s="1"/>
  <c r="AO33" i="1"/>
  <c r="AP33" i="1" s="1"/>
  <c r="AO32" i="1"/>
  <c r="AP32" i="1" s="1"/>
  <c r="AO31" i="1"/>
  <c r="AP31" i="1" s="1"/>
  <c r="AO30" i="1"/>
  <c r="AQ30" i="1" s="1"/>
  <c r="AO29" i="1"/>
  <c r="AP29" i="1" s="1"/>
  <c r="AO28" i="1"/>
  <c r="AP28" i="1" s="1"/>
  <c r="AO27" i="1"/>
  <c r="AP27" i="1" s="1"/>
  <c r="AO26" i="1"/>
  <c r="AP26" i="1" s="1"/>
  <c r="AO25" i="1"/>
  <c r="AP25" i="1" s="1"/>
  <c r="AO24" i="1"/>
  <c r="AP24" i="1" s="1"/>
  <c r="AO23" i="1"/>
  <c r="AP23" i="1" s="1"/>
  <c r="AO22" i="1"/>
  <c r="AP22" i="1" s="1"/>
  <c r="AO21" i="1"/>
  <c r="AP21" i="1" s="1"/>
  <c r="AO20" i="1"/>
  <c r="AP20" i="1" s="1"/>
  <c r="AO19" i="1"/>
  <c r="AP19" i="1" s="1"/>
  <c r="AO18" i="1"/>
  <c r="AP18" i="1" s="1"/>
  <c r="AO17" i="1"/>
  <c r="AP17" i="1" s="1"/>
  <c r="AO16" i="1"/>
  <c r="AP16" i="1" s="1"/>
  <c r="AO15" i="1"/>
  <c r="AP15" i="1" s="1"/>
  <c r="AO14" i="1"/>
  <c r="AP14" i="1" s="1"/>
  <c r="AO13" i="1"/>
  <c r="AQ13" i="1" s="1"/>
  <c r="AO12" i="1"/>
  <c r="AQ12" i="1" s="1"/>
  <c r="AO11" i="1"/>
  <c r="AP11" i="1" s="1"/>
  <c r="AO10" i="1"/>
  <c r="AQ10" i="1" s="1"/>
  <c r="AO9" i="1"/>
  <c r="AQ9" i="1" s="1"/>
  <c r="AO8" i="1"/>
  <c r="AP8" i="1" s="1"/>
  <c r="AO7" i="1"/>
  <c r="AP7" i="1" s="1"/>
  <c r="AO6" i="1"/>
  <c r="AP6" i="1" s="1"/>
  <c r="AA50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1" i="1"/>
  <c r="AA8" i="1"/>
  <c r="AA7" i="1"/>
  <c r="AA6" i="1"/>
  <c r="X50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1" i="1"/>
  <c r="X8" i="1"/>
  <c r="U50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1" i="1"/>
  <c r="U8" i="1"/>
  <c r="U7" i="1"/>
  <c r="U6" i="1"/>
  <c r="R50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1" i="1"/>
  <c r="R8" i="1"/>
  <c r="R7" i="1"/>
  <c r="O50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1" i="1"/>
  <c r="O8" i="1"/>
  <c r="O7" i="1"/>
  <c r="O6" i="1"/>
  <c r="L50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1" i="1"/>
  <c r="L8" i="1"/>
  <c r="L7" i="1"/>
  <c r="L6" i="1"/>
  <c r="I50" i="1"/>
  <c r="J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J13" i="1"/>
  <c r="J12" i="1"/>
  <c r="I11" i="1"/>
  <c r="J10" i="1"/>
  <c r="J9" i="1"/>
  <c r="I8" i="1"/>
  <c r="I7" i="1"/>
  <c r="I6" i="1"/>
  <c r="F50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1" i="1"/>
  <c r="F8" i="1"/>
  <c r="F7" i="1"/>
  <c r="F6" i="1"/>
  <c r="AA51" i="1" l="1"/>
  <c r="L51" i="1"/>
  <c r="O51" i="1"/>
  <c r="R51" i="1"/>
  <c r="U51" i="1"/>
  <c r="X51" i="1"/>
  <c r="J51" i="1"/>
  <c r="I51" i="1"/>
  <c r="AQ51" i="1"/>
  <c r="AP51" i="1"/>
  <c r="F51" i="1"/>
  <c r="AO51" i="1"/>
</calcChain>
</file>

<file path=xl/sharedStrings.xml><?xml version="1.0" encoding="utf-8"?>
<sst xmlns="http://schemas.openxmlformats.org/spreadsheetml/2006/main" count="139" uniqueCount="110">
  <si>
    <t>N°</t>
  </si>
  <si>
    <t>DEPENDENCIAS</t>
  </si>
  <si>
    <t>Nº TELEF</t>
  </si>
  <si>
    <t>Meta</t>
  </si>
  <si>
    <t>ENERO</t>
  </si>
  <si>
    <t>R.O</t>
  </si>
  <si>
    <t>RDR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</si>
  <si>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</si>
  <si>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</si>
  <si>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</si>
  <si>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</si>
  <si>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</si>
  <si>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</si>
  <si>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</si>
  <si>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</si>
  <si>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</si>
  <si>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</si>
  <si>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</si>
  <si>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ANUAL</t>
  </si>
  <si>
    <t>RED TRONCAL - RDSI - CIT</t>
  </si>
  <si>
    <t>73-284700</t>
  </si>
  <si>
    <t>73-285180</t>
  </si>
  <si>
    <t>OFICINA DE PROYECCION SOCIAL DE LA UNP.</t>
  </si>
  <si>
    <t>73-300357</t>
  </si>
  <si>
    <t>PROMADE - DEPG (Maestria en Derecho)</t>
  </si>
  <si>
    <t>73-304470</t>
  </si>
  <si>
    <t>ESCUELA  DE  POST GRADO</t>
  </si>
  <si>
    <t>73-309724</t>
  </si>
  <si>
    <t>EDIF. DEL RECTORADO</t>
  </si>
  <si>
    <t>73-310689</t>
  </si>
  <si>
    <t>SECRETARIA ACADEMICA  E.P.G.</t>
  </si>
  <si>
    <t>73-313291</t>
  </si>
  <si>
    <t>ESCUELA DE POST-GRADO</t>
  </si>
  <si>
    <t>73-328834</t>
  </si>
  <si>
    <t xml:space="preserve">COMITÉ ELECTORAL - PABELLON BLANCO </t>
  </si>
  <si>
    <t>73-341358</t>
  </si>
  <si>
    <t>PROG. DES. PROF.P. EL EDUCADOR (PRODEPE)</t>
  </si>
  <si>
    <t>73-341400</t>
  </si>
  <si>
    <t>CENTRO. COMPUTO CIBERMANEGEMENT-FAC.ADM.</t>
  </si>
  <si>
    <t>73-341960</t>
  </si>
  <si>
    <t>IDEPUNP</t>
  </si>
  <si>
    <t>73-342446</t>
  </si>
  <si>
    <t>COOPERACION TECNICA RECTORADO</t>
  </si>
  <si>
    <t>73-342558</t>
  </si>
  <si>
    <t>RECTORADO</t>
  </si>
  <si>
    <t>73-342606</t>
  </si>
  <si>
    <t>CENTRAL TELEFONICA ESQ. TACNA APURIMAC</t>
  </si>
  <si>
    <t>73-342798</t>
  </si>
  <si>
    <t xml:space="preserve">OFIC. CENTRAL COOPERACION TECNICA </t>
  </si>
  <si>
    <t>73-342855</t>
  </si>
  <si>
    <t>CENTRAL TELEFONICA ESQUINA TACNA APURIMAC</t>
  </si>
  <si>
    <t>73-342856</t>
  </si>
  <si>
    <t>CENTRAL TELEFONICA</t>
  </si>
  <si>
    <t>73-342909</t>
  </si>
  <si>
    <t>CENTRAL DE CAMPUS UNIVERSITARIO</t>
  </si>
  <si>
    <t>73-343091</t>
  </si>
  <si>
    <t>CENTRAL TELEFONICA (CORNELIO)</t>
  </si>
  <si>
    <t>73-343181</t>
  </si>
  <si>
    <t>CENTRAL DE ESQ. TACNA APURIMAC</t>
  </si>
  <si>
    <t>73-343182</t>
  </si>
  <si>
    <t>73-343183</t>
  </si>
  <si>
    <t>VICERECTORADO ACADEMICO</t>
  </si>
  <si>
    <t>73-343184</t>
  </si>
  <si>
    <t>CENTRAL TELEFONICA  (VICE RECTORADO ADM)</t>
  </si>
  <si>
    <t>73-343349</t>
  </si>
  <si>
    <t>ESCUELA TECNOLOGICA UNP</t>
  </si>
  <si>
    <t>73-343430</t>
  </si>
  <si>
    <t>CENTRO INFORMATICA - FAC.EDUCACION</t>
  </si>
  <si>
    <t>73-344661</t>
  </si>
  <si>
    <t>O.C.E.P. -  SIAF.</t>
  </si>
  <si>
    <t>73-345017</t>
  </si>
  <si>
    <t>CAMPUS UNIVERSITARIO S/N</t>
  </si>
  <si>
    <t>73-345223</t>
  </si>
  <si>
    <t>CENTRAL TELEFONICA RED TRONCAL</t>
  </si>
  <si>
    <t>73-345540</t>
  </si>
  <si>
    <t>ESQUINA TACNA - APURIMAC.</t>
  </si>
  <si>
    <t>73-345541</t>
  </si>
  <si>
    <t>U. NACIONAL DE PIURA ESQ.TACNA APURIMACS/N</t>
  </si>
  <si>
    <t>73-345542</t>
  </si>
  <si>
    <t>OCEP-TESORERIA</t>
  </si>
  <si>
    <t>73-345680</t>
  </si>
  <si>
    <t xml:space="preserve">COLEGIO DE  APLICACIÓN </t>
  </si>
  <si>
    <t>73-345699</t>
  </si>
  <si>
    <t>VICE RECTORADO ADMINISTRATIVO</t>
  </si>
  <si>
    <t>73-345987</t>
  </si>
  <si>
    <t>73-345997</t>
  </si>
  <si>
    <t xml:space="preserve">RECTORADO - DESPACHO </t>
  </si>
  <si>
    <t>73-346111</t>
  </si>
  <si>
    <t>DPTO. DE MEDICINA - HOSPITAL REGIONAL</t>
  </si>
  <si>
    <t>73-346258</t>
  </si>
  <si>
    <t>ETO.FCT.DE CONTABILIDAD</t>
  </si>
  <si>
    <t>73-346328</t>
  </si>
  <si>
    <t>OFICINA CENTRAL DE SECRETARIA GENERAL</t>
  </si>
  <si>
    <t>73-346369</t>
  </si>
  <si>
    <t>FACULTAD DE CIENCIAS CONTABLES Y FINANCIERAS</t>
  </si>
  <si>
    <t>73-346585</t>
  </si>
  <si>
    <t>DPTO.ACAD.ING.QUIM.-FIM</t>
  </si>
  <si>
    <t>73-346853</t>
  </si>
  <si>
    <t>73-347114</t>
  </si>
  <si>
    <t>PROMAINA TALARA</t>
  </si>
  <si>
    <t>73-384933</t>
  </si>
  <si>
    <t>PRODEUNP  -  CAMPUS  SULLANA</t>
  </si>
  <si>
    <t>73-507137</t>
  </si>
  <si>
    <t xml:space="preserve">PROYECCION SOCIAL </t>
  </si>
  <si>
    <t>73-323455</t>
  </si>
  <si>
    <t>PAGADO</t>
  </si>
  <si>
    <t xml:space="preserve">                          UNIVERSIDAD   NACIONAL   DE   PIURA</t>
  </si>
  <si>
    <t xml:space="preserve">                          OFICINA CENTRAL DE EJECUCION PRESUPUESTARIA</t>
  </si>
  <si>
    <t xml:space="preserve">                          OFICINA DE ABASTECIMIENTOS - AREA DE PROGRAMACION</t>
  </si>
  <si>
    <t xml:space="preserve">                         RELACION DE TELEFONOS CONVENCIONALES POR DEPENDENCIAS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</si>
</sst>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P_t_s_-;\-* #,##0.00\ _P_t_s_-;_-* &quot;-&quot;??\ _P_t_s_-;_-@_-"/>
    <numFmt numFmtId="165" formatCode="0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4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i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9"/>
      <color indexed="10"/>
      <name val="Verdana"/>
      <family val="2"/>
    </font>
    <font>
      <sz val="9"/>
      <color indexed="10"/>
      <name val="Arial"/>
      <family val="2"/>
    </font>
    <font>
      <b/>
      <sz val="12"/>
      <name val="Arial"/>
      <family val="2"/>
    </font>
    <font>
      <b/>
      <i/>
      <sz val="12"/>
      <color indexed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48"/>
      <name val="Arial"/>
      <family val="2"/>
    </font>
    <font>
      <b/>
      <sz val="12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1"/>
    <xf numFmtId="0" fontId="3" fillId="2" borderId="0" xfId="1" applyFont="1" applyFill="1" applyAlignment="1">
      <alignment horizontal="left"/>
    </xf>
    <xf numFmtId="0" fontId="3" fillId="2" borderId="0" xfId="1" applyFont="1" applyFill="1"/>
    <xf numFmtId="0" fontId="4" fillId="2" borderId="1" xfId="1" applyFont="1" applyFill="1" applyBorder="1" applyAlignment="1">
      <alignment horizontal="center" vertical="center" wrapText="1"/>
    </xf>
    <xf numFmtId="164" fontId="5" fillId="2" borderId="5" xfId="2" applyFont="1" applyFill="1" applyBorder="1"/>
    <xf numFmtId="165" fontId="6" fillId="2" borderId="1" xfId="1" applyNumberFormat="1" applyFont="1" applyFill="1" applyBorder="1" applyAlignment="1">
      <alignment horizontal="center"/>
    </xf>
    <xf numFmtId="164" fontId="1" fillId="2" borderId="6" xfId="2" applyFont="1" applyFill="1" applyBorder="1" applyAlignment="1">
      <alignment horizontal="right"/>
    </xf>
    <xf numFmtId="164" fontId="7" fillId="2" borderId="6" xfId="2" applyFont="1" applyFill="1" applyBorder="1" applyAlignment="1">
      <alignment horizontal="right"/>
    </xf>
    <xf numFmtId="165" fontId="6" fillId="2" borderId="7" xfId="1" applyNumberFormat="1" applyFont="1" applyFill="1" applyBorder="1" applyAlignment="1">
      <alignment horizontal="center"/>
    </xf>
    <xf numFmtId="164" fontId="1" fillId="2" borderId="8" xfId="2" applyFont="1" applyFill="1" applyBorder="1" applyAlignment="1">
      <alignment horizontal="right"/>
    </xf>
    <xf numFmtId="0" fontId="6" fillId="2" borderId="0" xfId="1" applyFont="1" applyFill="1" applyBorder="1" applyAlignment="1">
      <alignment horizontal="center"/>
    </xf>
    <xf numFmtId="0" fontId="4" fillId="2" borderId="0" xfId="1" applyFont="1" applyFill="1" applyBorder="1"/>
    <xf numFmtId="165" fontId="7" fillId="2" borderId="0" xfId="1" applyNumberFormat="1" applyFont="1" applyFill="1" applyBorder="1" applyAlignment="1">
      <alignment horizontal="center"/>
    </xf>
    <xf numFmtId="164" fontId="3" fillId="2" borderId="2" xfId="2" applyFont="1" applyFill="1" applyBorder="1"/>
    <xf numFmtId="164" fontId="3" fillId="2" borderId="0" xfId="2" applyFont="1" applyFill="1"/>
    <xf numFmtId="0" fontId="9" fillId="2" borderId="0" xfId="1" applyFont="1" applyFill="1" applyAlignment="1">
      <alignment horizontal="left"/>
    </xf>
    <xf numFmtId="0" fontId="9" fillId="2" borderId="0" xfId="1" quotePrefix="1" applyFont="1" applyFill="1" applyAlignment="1">
      <alignment horizontal="left"/>
    </xf>
    <xf numFmtId="0" fontId="10" fillId="2" borderId="1" xfId="1" quotePrefix="1" applyFont="1" applyFill="1" applyBorder="1" applyAlignment="1" applyProtection="1">
      <alignment horizontal="center" vertical="center" wrapText="1"/>
      <protection locked="0"/>
    </xf>
    <xf numFmtId="0" fontId="12" fillId="2" borderId="0" xfId="1" applyFont="1" applyFill="1" applyBorder="1" applyAlignment="1" applyProtection="1">
      <alignment horizontal="center"/>
      <protection locked="0"/>
    </xf>
    <xf numFmtId="164" fontId="1" fillId="0" borderId="6" xfId="2" applyFont="1" applyFill="1" applyBorder="1" applyAlignment="1">
      <alignment horizontal="right"/>
    </xf>
    <xf numFmtId="164" fontId="7" fillId="0" borderId="6" xfId="2" applyFont="1" applyFill="1" applyBorder="1" applyAlignment="1">
      <alignment horizontal="right"/>
    </xf>
    <xf numFmtId="164" fontId="5" fillId="3" borderId="7" xfId="2" applyFont="1" applyFill="1" applyBorder="1"/>
    <xf numFmtId="164" fontId="5" fillId="3" borderId="9" xfId="2" applyFont="1" applyFill="1" applyBorder="1"/>
    <xf numFmtId="164" fontId="1" fillId="3" borderId="10" xfId="2" applyFont="1" applyFill="1" applyBorder="1" applyAlignment="1">
      <alignment horizontal="right"/>
    </xf>
    <xf numFmtId="164" fontId="3" fillId="3" borderId="3" xfId="2" applyFont="1" applyFill="1" applyBorder="1"/>
    <xf numFmtId="164" fontId="5" fillId="4" borderId="13" xfId="2" applyFont="1" applyFill="1" applyBorder="1"/>
    <xf numFmtId="164" fontId="5" fillId="4" borderId="14" xfId="2" applyFont="1" applyFill="1" applyBorder="1"/>
    <xf numFmtId="164" fontId="5" fillId="4" borderId="15" xfId="2" applyFont="1" applyFill="1" applyBorder="1"/>
    <xf numFmtId="164" fontId="1" fillId="4" borderId="10" xfId="2" applyFont="1" applyFill="1" applyBorder="1" applyAlignment="1">
      <alignment horizontal="right"/>
    </xf>
    <xf numFmtId="164" fontId="3" fillId="4" borderId="2" xfId="2" applyFont="1" applyFill="1" applyBorder="1"/>
    <xf numFmtId="164" fontId="3" fillId="4" borderId="3" xfId="2" applyFont="1" applyFill="1" applyBorder="1"/>
    <xf numFmtId="164" fontId="3" fillId="4" borderId="4" xfId="2" applyFont="1" applyFill="1" applyBorder="1"/>
    <xf numFmtId="164" fontId="3" fillId="4" borderId="0" xfId="2" applyFont="1" applyFill="1"/>
    <xf numFmtId="164" fontId="1" fillId="2" borderId="16" xfId="2" applyFont="1" applyFill="1" applyBorder="1" applyAlignment="1">
      <alignment horizontal="right"/>
    </xf>
    <xf numFmtId="0" fontId="2" fillId="2" borderId="1" xfId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11" fillId="2" borderId="1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/>
    <xf numFmtId="0" fontId="6" fillId="2" borderId="1" xfId="0" quotePrefix="1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2" borderId="7" xfId="0" quotePrefix="1" applyFont="1" applyFill="1" applyBorder="1" applyAlignment="1">
      <alignment horizontal="left"/>
    </xf>
    <xf numFmtId="0" fontId="11" fillId="2" borderId="7" xfId="0" applyFont="1" applyFill="1" applyBorder="1" applyAlignment="1" applyProtection="1">
      <alignment horizontal="center"/>
      <protection locked="0"/>
    </xf>
    <xf numFmtId="164" fontId="1" fillId="3" borderId="1" xfId="2" applyFont="1" applyFill="1" applyBorder="1" applyAlignment="1">
      <alignment horizontal="right"/>
    </xf>
    <xf numFmtId="164" fontId="1" fillId="3" borderId="11" xfId="2" applyFont="1" applyFill="1" applyBorder="1" applyAlignment="1">
      <alignment horizontal="right"/>
    </xf>
    <xf numFmtId="164" fontId="1" fillId="3" borderId="12" xfId="2" applyFont="1" applyFill="1" applyBorder="1" applyAlignment="1">
      <alignment horizontal="right"/>
    </xf>
    <xf numFmtId="164" fontId="1" fillId="4" borderId="5" xfId="2" applyFont="1" applyFill="1" applyBorder="1" applyAlignment="1">
      <alignment horizontal="right"/>
    </xf>
    <xf numFmtId="164" fontId="1" fillId="4" borderId="7" xfId="2" applyFont="1" applyFill="1" applyBorder="1" applyAlignment="1">
      <alignment horizontal="right"/>
    </xf>
    <xf numFmtId="164" fontId="1" fillId="4" borderId="9" xfId="2" applyFont="1" applyFill="1" applyBorder="1" applyAlignment="1">
      <alignment horizontal="right"/>
    </xf>
    <xf numFmtId="164" fontId="1" fillId="4" borderId="1" xfId="2" applyFont="1" applyFill="1" applyBorder="1" applyAlignment="1">
      <alignment horizontal="right"/>
    </xf>
    <xf numFmtId="164" fontId="1" fillId="4" borderId="11" xfId="2" applyFont="1" applyFill="1" applyBorder="1" applyAlignment="1">
      <alignment horizontal="right"/>
    </xf>
    <xf numFmtId="164" fontId="1" fillId="4" borderId="12" xfId="2" applyFont="1" applyFill="1" applyBorder="1" applyAlignment="1">
      <alignment horizontal="right"/>
    </xf>
    <xf numFmtId="0" fontId="13" fillId="2" borderId="0" xfId="1" applyFont="1" applyFill="1" applyAlignment="1">
      <alignment horizontal="left"/>
    </xf>
    <xf numFmtId="0" fontId="13" fillId="2" borderId="0" xfId="1" applyFont="1" applyFill="1"/>
    <xf numFmtId="0" fontId="14" fillId="2" borderId="0" xfId="1" applyFont="1" applyFill="1" applyAlignment="1">
      <alignment horizontal="left"/>
    </xf>
    <xf numFmtId="0" fontId="15" fillId="0" borderId="0" xfId="1" applyFont="1"/>
    <xf numFmtId="0" fontId="16" fillId="0" borderId="0" xfId="0" applyFont="1"/>
    <xf numFmtId="0" fontId="17" fillId="2" borderId="0" xfId="1" applyFont="1" applyFill="1" applyAlignment="1"/>
    <xf numFmtId="0" fontId="18" fillId="2" borderId="0" xfId="1" applyFont="1" applyFill="1" applyAlignment="1"/>
    <xf numFmtId="164" fontId="15" fillId="2" borderId="0" xfId="2" applyFont="1" applyFill="1" applyBorder="1" applyAlignment="1">
      <alignment horizontal="right"/>
    </xf>
    <xf numFmtId="0" fontId="15" fillId="2" borderId="0" xfId="1" applyFont="1" applyFill="1" applyBorder="1"/>
    <xf numFmtId="164" fontId="3" fillId="2" borderId="6" xfId="2" applyFont="1" applyFill="1" applyBorder="1" applyAlignment="1">
      <alignment horizontal="right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37134</xdr:rowOff>
    </xdr:from>
    <xdr:to>
      <xdr:col>1</xdr:col>
      <xdr:colOff>619125</xdr:colOff>
      <xdr:row>3</xdr:row>
      <xdr:rowOff>208071</xdr:rowOff>
    </xdr:to>
    <xdr:pic>
      <xdr:nvPicPr>
        <xdr:cNvPr id="1025" name="Picture 1" descr="unpwfonbla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37134"/>
          <a:ext cx="771525" cy="751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2"/>
  <sheetViews>
    <sheetView tabSelected="1" topLeftCell="Z4" workbookViewId="0">
      <selection activeCell="AL10" sqref="AL10"/>
    </sheetView>
  </sheetViews>
  <sheetFormatPr baseColWidth="10" defaultRowHeight="15" x14ac:dyDescent="0.25"/>
  <cols>
    <col min="1" max="1" width="4.5703125" customWidth="1"/>
    <col min="2" max="2" width="43.85546875" customWidth="1"/>
    <col min="3" max="3" width="14.42578125" customWidth="1"/>
    <col min="4" max="4" width="13" customWidth="1"/>
    <col min="5" max="5" width="14.5703125" customWidth="1"/>
    <col min="6" max="6" width="14.28515625" customWidth="1"/>
    <col min="7" max="7" width="11.42578125" customWidth="1"/>
    <col min="8" max="8" width="14" customWidth="1"/>
    <col min="9" max="9" width="13.85546875" customWidth="1"/>
    <col min="10" max="10" width="11.42578125" customWidth="1"/>
    <col min="11" max="11" width="12.85546875" customWidth="1"/>
    <col min="12" max="12" width="14.5703125" customWidth="1"/>
    <col min="13" max="13" width="11.42578125" customWidth="1"/>
    <col min="14" max="14" width="13" customWidth="1"/>
    <col min="15" max="15" width="13.7109375" customWidth="1"/>
    <col min="16" max="16" width="11.42578125" customWidth="1"/>
    <col min="17" max="17" width="14.85546875" customWidth="1"/>
    <col min="18" max="18" width="13.85546875" customWidth="1"/>
    <col min="19" max="19" width="11.42578125" customWidth="1"/>
    <col min="20" max="20" width="14" customWidth="1"/>
    <col min="21" max="21" width="15.42578125" customWidth="1"/>
    <col min="22" max="22" width="11.42578125" customWidth="1"/>
    <col min="23" max="23" width="15.42578125" customWidth="1"/>
    <col min="24" max="24" width="14.85546875" customWidth="1"/>
    <col min="25" max="25" width="11.42578125" customWidth="1"/>
    <col min="26" max="26" width="13.5703125" customWidth="1"/>
    <col min="27" max="27" width="13.7109375" customWidth="1"/>
    <col min="28" max="28" width="11.42578125" customWidth="1"/>
    <col min="29" max="29" width="15" customWidth="1"/>
    <col min="30" max="30" width="14.140625" customWidth="1"/>
    <col min="31" max="31" width="11.42578125" customWidth="1"/>
    <col min="32" max="32" width="15.28515625" customWidth="1"/>
    <col min="33" max="33" width="14.7109375" customWidth="1"/>
    <col min="34" max="34" width="11.42578125" customWidth="1"/>
    <col min="35" max="35" width="16.28515625" customWidth="1"/>
    <col min="36" max="36" width="16.140625" customWidth="1"/>
    <col min="37" max="37" width="11.42578125" customWidth="1"/>
    <col min="38" max="38" width="15" customWidth="1"/>
    <col min="39" max="39" width="14.85546875" customWidth="1"/>
    <col min="40" max="40" width="11.42578125" customWidth="1"/>
    <col min="41" max="41" width="18.85546875" customWidth="1"/>
    <col min="42" max="42" width="14.28515625" customWidth="1"/>
    <col min="43" max="43" width="12.42578125" customWidth="1"/>
    <col min="44" max="45" width="11.42578125" customWidth="1"/>
  </cols>
  <sheetData>
    <row r="1" spans="1:48" s="60" customFormat="1" ht="15.75" x14ac:dyDescent="0.25">
      <c r="A1" s="56" t="s">
        <v>106</v>
      </c>
      <c r="B1" s="57"/>
      <c r="C1" s="58"/>
      <c r="D1" s="57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</row>
    <row r="2" spans="1:48" x14ac:dyDescent="0.25">
      <c r="A2" s="2" t="s">
        <v>107</v>
      </c>
      <c r="B2" s="3"/>
      <c r="C2" s="16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8" x14ac:dyDescent="0.25">
      <c r="A3" s="2" t="s">
        <v>108</v>
      </c>
      <c r="B3" s="2"/>
      <c r="C3" s="17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8" s="60" customFormat="1" ht="16.5" thickBot="1" x14ac:dyDescent="0.3">
      <c r="A4" s="61" t="s">
        <v>109</v>
      </c>
      <c r="B4" s="61"/>
      <c r="C4" s="62"/>
      <c r="D4" s="57"/>
      <c r="E4" s="59"/>
      <c r="F4" s="59"/>
      <c r="G4" s="59"/>
      <c r="H4" s="63"/>
      <c r="I4" s="64"/>
      <c r="J4" s="64"/>
      <c r="K4" s="64"/>
      <c r="L4" s="64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64"/>
      <c r="AP4" s="64"/>
      <c r="AQ4" s="64"/>
      <c r="AR4" s="64"/>
    </row>
    <row r="5" spans="1:48" ht="18.75" thickBot="1" x14ac:dyDescent="0.3">
      <c r="A5" s="4" t="s">
        <v>0</v>
      </c>
      <c r="B5" s="35" t="s">
        <v>1</v>
      </c>
      <c r="C5" s="18" t="s">
        <v>2</v>
      </c>
      <c r="D5" s="36" t="s">
        <v>3</v>
      </c>
      <c r="E5" s="5" t="s">
        <v>4</v>
      </c>
      <c r="F5" s="22" t="s">
        <v>5</v>
      </c>
      <c r="G5" s="23" t="s">
        <v>6</v>
      </c>
      <c r="H5" s="5" t="s">
        <v>7</v>
      </c>
      <c r="I5" s="22" t="s">
        <v>5</v>
      </c>
      <c r="J5" s="23" t="s">
        <v>6</v>
      </c>
      <c r="K5" s="5" t="s">
        <v>8</v>
      </c>
      <c r="L5" s="22" t="s">
        <v>5</v>
      </c>
      <c r="M5" s="23" t="s">
        <v>6</v>
      </c>
      <c r="N5" s="5" t="s">
        <v>9</v>
      </c>
      <c r="O5" s="22" t="s">
        <v>5</v>
      </c>
      <c r="P5" s="23" t="s">
        <v>6</v>
      </c>
      <c r="Q5" s="5" t="s">
        <v>10</v>
      </c>
      <c r="R5" s="22" t="s">
        <v>5</v>
      </c>
      <c r="S5" s="23" t="s">
        <v>6</v>
      </c>
      <c r="T5" s="5" t="s">
        <v>11</v>
      </c>
      <c r="U5" s="22" t="s">
        <v>5</v>
      </c>
      <c r="V5" s="23" t="s">
        <v>6</v>
      </c>
      <c r="W5" s="5" t="s">
        <v>12</v>
      </c>
      <c r="X5" s="22" t="s">
        <v>5</v>
      </c>
      <c r="Y5" s="23" t="s">
        <v>6</v>
      </c>
      <c r="Z5" s="5" t="s">
        <v>13</v>
      </c>
      <c r="AA5" s="22" t="s">
        <v>5</v>
      </c>
      <c r="AB5" s="23" t="s">
        <v>6</v>
      </c>
      <c r="AC5" s="5" t="s">
        <v>14</v>
      </c>
      <c r="AD5" s="22" t="s">
        <v>5</v>
      </c>
      <c r="AE5" s="23" t="s">
        <v>6</v>
      </c>
      <c r="AF5" s="5" t="s">
        <v>15</v>
      </c>
      <c r="AG5" s="22" t="s">
        <v>5</v>
      </c>
      <c r="AH5" s="23" t="s">
        <v>6</v>
      </c>
      <c r="AI5" s="5" t="s">
        <v>16</v>
      </c>
      <c r="AJ5" s="22" t="s">
        <v>5</v>
      </c>
      <c r="AK5" s="23" t="s">
        <v>6</v>
      </c>
      <c r="AL5" s="5" t="s">
        <v>17</v>
      </c>
      <c r="AM5" s="22" t="s">
        <v>5</v>
      </c>
      <c r="AN5" s="23" t="s">
        <v>6</v>
      </c>
      <c r="AO5" s="26" t="s">
        <v>18</v>
      </c>
      <c r="AP5" s="27" t="s">
        <v>5</v>
      </c>
      <c r="AQ5" s="28" t="s">
        <v>6</v>
      </c>
      <c r="AR5" s="1"/>
    </row>
    <row r="6" spans="1:48" x14ac:dyDescent="0.25">
      <c r="A6" s="37">
        <v>27</v>
      </c>
      <c r="B6" s="38" t="s">
        <v>19</v>
      </c>
      <c r="C6" s="39" t="s">
        <v>20</v>
      </c>
      <c r="D6" s="6">
        <v>60</v>
      </c>
      <c r="E6" s="7">
        <v>2323.8000000000002</v>
      </c>
      <c r="F6" s="47">
        <f>+E6</f>
        <v>2323.8000000000002</v>
      </c>
      <c r="G6" s="24"/>
      <c r="H6" s="7">
        <v>1610.15</v>
      </c>
      <c r="I6" s="47">
        <f>+H6</f>
        <v>1610.15</v>
      </c>
      <c r="J6" s="24"/>
      <c r="K6" s="7">
        <v>1340.75</v>
      </c>
      <c r="L6" s="47">
        <f>+K6</f>
        <v>1340.75</v>
      </c>
      <c r="M6" s="24"/>
      <c r="N6" s="20">
        <v>1149.8</v>
      </c>
      <c r="O6" s="47">
        <f>+N6</f>
        <v>1149.8</v>
      </c>
      <c r="P6" s="24"/>
      <c r="Q6" s="7"/>
      <c r="R6" s="47"/>
      <c r="S6" s="24"/>
      <c r="T6" s="7">
        <v>1485.7</v>
      </c>
      <c r="U6" s="47">
        <f>+T6</f>
        <v>1485.7</v>
      </c>
      <c r="V6" s="24"/>
      <c r="W6" s="7">
        <v>1409.9</v>
      </c>
      <c r="X6" s="47">
        <v>1409.9</v>
      </c>
      <c r="Y6" s="24"/>
      <c r="Z6" s="7">
        <v>1289.45</v>
      </c>
      <c r="AA6" s="47">
        <f>+Z6</f>
        <v>1289.45</v>
      </c>
      <c r="AB6" s="24"/>
      <c r="AC6" s="7">
        <v>1142.2</v>
      </c>
      <c r="AD6" s="47"/>
      <c r="AE6" s="24"/>
      <c r="AF6" s="8">
        <v>1200.0999999999999</v>
      </c>
      <c r="AG6" s="47"/>
      <c r="AH6" s="24"/>
      <c r="AI6" s="7">
        <v>1081.8499999999999</v>
      </c>
      <c r="AJ6" s="47"/>
      <c r="AK6" s="24"/>
      <c r="AL6" s="7">
        <v>1216.4000000000001</v>
      </c>
      <c r="AM6" s="47"/>
      <c r="AN6" s="24"/>
      <c r="AO6" s="50">
        <f t="shared" ref="AO6:AO50" si="0">+E6+H6+K6+N6+Q6+T6+W6+Z6+AC6+AF6+AI6+AL6</f>
        <v>15250.100000000002</v>
      </c>
      <c r="AP6" s="51">
        <f>+AO6</f>
        <v>15250.100000000002</v>
      </c>
      <c r="AQ6" s="52"/>
      <c r="AR6" s="1"/>
    </row>
    <row r="7" spans="1:48" x14ac:dyDescent="0.25">
      <c r="A7" s="40">
        <v>26</v>
      </c>
      <c r="B7" s="38" t="s">
        <v>19</v>
      </c>
      <c r="C7" s="39" t="s">
        <v>21</v>
      </c>
      <c r="D7" s="6">
        <v>60</v>
      </c>
      <c r="E7" s="7">
        <v>3652.65</v>
      </c>
      <c r="F7" s="47">
        <f>+E7</f>
        <v>3652.65</v>
      </c>
      <c r="G7" s="24"/>
      <c r="H7" s="7">
        <v>2732.75</v>
      </c>
      <c r="I7" s="47">
        <f>+H7</f>
        <v>2732.75</v>
      </c>
      <c r="J7" s="24"/>
      <c r="K7" s="7">
        <v>2508.5500000000002</v>
      </c>
      <c r="L7" s="47">
        <f>+K7</f>
        <v>2508.5500000000002</v>
      </c>
      <c r="M7" s="24"/>
      <c r="N7" s="7">
        <v>2454.85</v>
      </c>
      <c r="O7" s="47">
        <f>+N7</f>
        <v>2454.85</v>
      </c>
      <c r="P7" s="24"/>
      <c r="Q7" s="7">
        <v>2249.5500000000002</v>
      </c>
      <c r="R7" s="47">
        <f>+Q7</f>
        <v>2249.5500000000002</v>
      </c>
      <c r="S7" s="24"/>
      <c r="T7" s="7">
        <v>2558.3000000000002</v>
      </c>
      <c r="U7" s="47">
        <f>+T7</f>
        <v>2558.3000000000002</v>
      </c>
      <c r="V7" s="24"/>
      <c r="W7" s="7">
        <v>2531.6</v>
      </c>
      <c r="X7" s="47">
        <v>2531.6</v>
      </c>
      <c r="Y7" s="24"/>
      <c r="Z7" s="7">
        <v>2552.4</v>
      </c>
      <c r="AA7" s="47">
        <f>+Z7</f>
        <v>2552.4</v>
      </c>
      <c r="AB7" s="24"/>
      <c r="AC7" s="7">
        <v>2669.2</v>
      </c>
      <c r="AD7" s="47"/>
      <c r="AE7" s="24"/>
      <c r="AF7" s="8">
        <v>2298.9499999999998</v>
      </c>
      <c r="AG7" s="47"/>
      <c r="AH7" s="24"/>
      <c r="AI7" s="7">
        <v>2290.75</v>
      </c>
      <c r="AJ7" s="47"/>
      <c r="AK7" s="24"/>
      <c r="AL7" s="7">
        <v>2170.6999999999998</v>
      </c>
      <c r="AM7" s="47"/>
      <c r="AN7" s="24"/>
      <c r="AO7" s="50">
        <f t="shared" si="0"/>
        <v>30670.250000000004</v>
      </c>
      <c r="AP7" s="53">
        <f t="shared" ref="AP7:AP50" si="1">+AO7</f>
        <v>30670.250000000004</v>
      </c>
      <c r="AQ7" s="29"/>
      <c r="AR7" s="1"/>
    </row>
    <row r="8" spans="1:48" x14ac:dyDescent="0.25">
      <c r="A8" s="37">
        <v>38</v>
      </c>
      <c r="B8" s="41" t="s">
        <v>22</v>
      </c>
      <c r="C8" s="39" t="s">
        <v>23</v>
      </c>
      <c r="D8" s="6">
        <v>60</v>
      </c>
      <c r="E8" s="7">
        <v>1051.9000000000001</v>
      </c>
      <c r="F8" s="47">
        <f>+E8</f>
        <v>1051.9000000000001</v>
      </c>
      <c r="G8" s="24"/>
      <c r="H8" s="7">
        <v>479.55</v>
      </c>
      <c r="I8" s="47">
        <f>+H8</f>
        <v>479.55</v>
      </c>
      <c r="J8" s="24"/>
      <c r="K8" s="7">
        <v>443.4</v>
      </c>
      <c r="L8" s="47">
        <f>+K8</f>
        <v>443.4</v>
      </c>
      <c r="M8" s="24"/>
      <c r="N8" s="7">
        <v>514.04999999999995</v>
      </c>
      <c r="O8" s="47">
        <f>+N8</f>
        <v>514.04999999999995</v>
      </c>
      <c r="P8" s="24"/>
      <c r="Q8" s="7">
        <v>403.2</v>
      </c>
      <c r="R8" s="47">
        <f>+Q8</f>
        <v>403.2</v>
      </c>
      <c r="S8" s="24"/>
      <c r="T8" s="7">
        <v>399.6</v>
      </c>
      <c r="U8" s="47">
        <f>+T8</f>
        <v>399.6</v>
      </c>
      <c r="V8" s="24"/>
      <c r="W8" s="7">
        <v>227.75</v>
      </c>
      <c r="X8" s="47">
        <f>+W8</f>
        <v>227.75</v>
      </c>
      <c r="Y8" s="24"/>
      <c r="Z8" s="7">
        <v>256.3</v>
      </c>
      <c r="AA8" s="47">
        <f>+Z8</f>
        <v>256.3</v>
      </c>
      <c r="AB8" s="24"/>
      <c r="AC8" s="7">
        <v>214.15</v>
      </c>
      <c r="AD8" s="47"/>
      <c r="AE8" s="24"/>
      <c r="AF8" s="7">
        <v>169.05</v>
      </c>
      <c r="AG8" s="47"/>
      <c r="AH8" s="24"/>
      <c r="AI8" s="7">
        <v>165.1</v>
      </c>
      <c r="AJ8" s="47"/>
      <c r="AK8" s="24"/>
      <c r="AL8" s="7">
        <v>200</v>
      </c>
      <c r="AM8" s="47"/>
      <c r="AN8" s="24"/>
      <c r="AO8" s="50">
        <f t="shared" si="0"/>
        <v>4524.05</v>
      </c>
      <c r="AP8" s="53">
        <f t="shared" si="1"/>
        <v>4524.05</v>
      </c>
      <c r="AQ8" s="29"/>
      <c r="AR8" s="1"/>
    </row>
    <row r="9" spans="1:48" x14ac:dyDescent="0.25">
      <c r="A9" s="37">
        <v>39</v>
      </c>
      <c r="B9" s="38" t="s">
        <v>24</v>
      </c>
      <c r="C9" s="39" t="s">
        <v>25</v>
      </c>
      <c r="D9" s="6">
        <v>60</v>
      </c>
      <c r="E9" s="7"/>
      <c r="F9" s="47"/>
      <c r="G9" s="24"/>
      <c r="H9" s="7">
        <v>58.85</v>
      </c>
      <c r="I9" s="47"/>
      <c r="J9" s="24">
        <f>+H9</f>
        <v>58.85</v>
      </c>
      <c r="K9" s="7"/>
      <c r="L9" s="47"/>
      <c r="M9" s="24"/>
      <c r="N9" s="20"/>
      <c r="O9" s="47"/>
      <c r="P9" s="24"/>
      <c r="Q9" s="7"/>
      <c r="R9" s="47"/>
      <c r="S9" s="24"/>
      <c r="T9" s="7"/>
      <c r="U9" s="47"/>
      <c r="V9" s="24"/>
      <c r="W9" s="7">
        <v>56.9</v>
      </c>
      <c r="X9" s="47"/>
      <c r="Y9" s="24"/>
      <c r="Z9" s="7"/>
      <c r="AA9" s="47"/>
      <c r="AB9" s="24"/>
      <c r="AC9" s="7"/>
      <c r="AD9" s="47"/>
      <c r="AE9" s="24"/>
      <c r="AF9" s="8"/>
      <c r="AG9" s="47"/>
      <c r="AH9" s="24"/>
      <c r="AI9" s="7"/>
      <c r="AJ9" s="47"/>
      <c r="AK9" s="24"/>
      <c r="AL9" s="7"/>
      <c r="AM9" s="47"/>
      <c r="AN9" s="24"/>
      <c r="AO9" s="50">
        <f t="shared" si="0"/>
        <v>115.75</v>
      </c>
      <c r="AP9" s="53"/>
      <c r="AQ9" s="29">
        <f>+AO9</f>
        <v>115.75</v>
      </c>
      <c r="AR9" s="1"/>
    </row>
    <row r="10" spans="1:48" x14ac:dyDescent="0.25">
      <c r="A10" s="37">
        <v>40</v>
      </c>
      <c r="B10" s="41" t="s">
        <v>26</v>
      </c>
      <c r="C10" s="39" t="s">
        <v>27</v>
      </c>
      <c r="D10" s="6">
        <v>57</v>
      </c>
      <c r="E10" s="7"/>
      <c r="F10" s="47"/>
      <c r="G10" s="24"/>
      <c r="H10" s="7" t="s">
        <v>105</v>
      </c>
      <c r="I10" s="47"/>
      <c r="J10" s="24" t="str">
        <f>+H10</f>
        <v>PAGADO</v>
      </c>
      <c r="K10" s="7"/>
      <c r="L10" s="47"/>
      <c r="M10" s="24"/>
      <c r="N10" s="7"/>
      <c r="O10" s="47"/>
      <c r="P10" s="24"/>
      <c r="Q10" s="7"/>
      <c r="R10" s="47"/>
      <c r="S10" s="24"/>
      <c r="T10" s="7"/>
      <c r="U10" s="47"/>
      <c r="V10" s="24"/>
      <c r="W10" s="7">
        <v>50</v>
      </c>
      <c r="X10" s="47"/>
      <c r="Y10" s="24"/>
      <c r="Z10" s="7"/>
      <c r="AA10" s="47"/>
      <c r="AB10" s="24"/>
      <c r="AC10" s="7"/>
      <c r="AD10" s="47"/>
      <c r="AE10" s="24"/>
      <c r="AF10" s="7"/>
      <c r="AG10" s="47"/>
      <c r="AH10" s="24"/>
      <c r="AI10" s="7"/>
      <c r="AJ10" s="47"/>
      <c r="AK10" s="24"/>
      <c r="AL10" s="7"/>
      <c r="AM10" s="47"/>
      <c r="AN10" s="24"/>
      <c r="AO10" s="50" t="e">
        <f t="shared" si="0"/>
        <v>#VALUE!</v>
      </c>
      <c r="AP10" s="53"/>
      <c r="AQ10" s="29" t="e">
        <f>+AO10</f>
        <v>#VALUE!</v>
      </c>
      <c r="AR10" s="1"/>
    </row>
    <row r="11" spans="1:48" x14ac:dyDescent="0.25">
      <c r="A11" s="37">
        <v>14</v>
      </c>
      <c r="B11" s="38" t="s">
        <v>28</v>
      </c>
      <c r="C11" s="39" t="s">
        <v>29</v>
      </c>
      <c r="D11" s="6">
        <v>57</v>
      </c>
      <c r="E11" s="7">
        <v>167.95</v>
      </c>
      <c r="F11" s="47">
        <f>+E11</f>
        <v>167.95</v>
      </c>
      <c r="G11" s="24"/>
      <c r="H11" s="7">
        <v>167.95</v>
      </c>
      <c r="I11" s="47">
        <f>+H11</f>
        <v>167.95</v>
      </c>
      <c r="J11" s="24"/>
      <c r="K11" s="7">
        <v>167.95</v>
      </c>
      <c r="L11" s="47">
        <f>+K11</f>
        <v>167.95</v>
      </c>
      <c r="M11" s="24"/>
      <c r="N11" s="7">
        <v>168</v>
      </c>
      <c r="O11" s="47">
        <f>+N11</f>
        <v>168</v>
      </c>
      <c r="P11" s="24"/>
      <c r="Q11" s="7">
        <v>168</v>
      </c>
      <c r="R11" s="47">
        <f>+Q11</f>
        <v>168</v>
      </c>
      <c r="S11" s="24"/>
      <c r="T11" s="7">
        <v>168</v>
      </c>
      <c r="U11" s="47">
        <f>+T11</f>
        <v>168</v>
      </c>
      <c r="V11" s="24"/>
      <c r="W11" s="7">
        <v>168</v>
      </c>
      <c r="X11" s="47">
        <f>+W11</f>
        <v>168</v>
      </c>
      <c r="Y11" s="24"/>
      <c r="Z11" s="7">
        <v>168</v>
      </c>
      <c r="AA11" s="47">
        <f>+Z11</f>
        <v>168</v>
      </c>
      <c r="AB11" s="24"/>
      <c r="AC11" s="7">
        <v>168</v>
      </c>
      <c r="AD11" s="47"/>
      <c r="AE11" s="24"/>
      <c r="AF11" s="7">
        <v>168</v>
      </c>
      <c r="AG11" s="47"/>
      <c r="AH11" s="24"/>
      <c r="AI11" s="7">
        <v>168</v>
      </c>
      <c r="AJ11" s="47"/>
      <c r="AK11" s="24"/>
      <c r="AL11" s="7">
        <v>168</v>
      </c>
      <c r="AM11" s="47"/>
      <c r="AN11" s="24"/>
      <c r="AO11" s="50">
        <f t="shared" si="0"/>
        <v>2015.85</v>
      </c>
      <c r="AP11" s="53">
        <f t="shared" si="1"/>
        <v>2015.85</v>
      </c>
      <c r="AQ11" s="29"/>
      <c r="AR11" s="1"/>
    </row>
    <row r="12" spans="1:48" x14ac:dyDescent="0.25">
      <c r="A12" s="37">
        <v>43</v>
      </c>
      <c r="B12" s="38" t="s">
        <v>30</v>
      </c>
      <c r="C12" s="39" t="s">
        <v>31</v>
      </c>
      <c r="D12" s="6">
        <v>57</v>
      </c>
      <c r="E12" s="7"/>
      <c r="F12" s="47"/>
      <c r="G12" s="24"/>
      <c r="H12" s="7">
        <v>58.85</v>
      </c>
      <c r="I12" s="47"/>
      <c r="J12" s="24">
        <f>+H12</f>
        <v>58.85</v>
      </c>
      <c r="K12" s="7"/>
      <c r="L12" s="47"/>
      <c r="M12" s="24"/>
      <c r="N12" s="7"/>
      <c r="O12" s="47"/>
      <c r="P12" s="24"/>
      <c r="Q12" s="7"/>
      <c r="R12" s="47"/>
      <c r="S12" s="24"/>
      <c r="T12" s="7"/>
      <c r="U12" s="47"/>
      <c r="V12" s="24"/>
      <c r="W12" s="7">
        <v>56.9</v>
      </c>
      <c r="X12" s="47">
        <v>56.9</v>
      </c>
      <c r="Y12" s="24"/>
      <c r="Z12" s="7"/>
      <c r="AA12" s="47"/>
      <c r="AB12" s="24"/>
      <c r="AC12" s="7"/>
      <c r="AD12" s="47"/>
      <c r="AE12" s="24"/>
      <c r="AF12" s="7"/>
      <c r="AG12" s="47"/>
      <c r="AH12" s="24"/>
      <c r="AI12" s="7"/>
      <c r="AJ12" s="47"/>
      <c r="AK12" s="24"/>
      <c r="AL12" s="7"/>
      <c r="AM12" s="47"/>
      <c r="AN12" s="24"/>
      <c r="AO12" s="50">
        <f t="shared" si="0"/>
        <v>115.75</v>
      </c>
      <c r="AP12" s="53"/>
      <c r="AQ12" s="29">
        <f>+AO12</f>
        <v>115.75</v>
      </c>
      <c r="AR12" s="1"/>
    </row>
    <row r="13" spans="1:48" x14ac:dyDescent="0.25">
      <c r="A13" s="37">
        <v>41</v>
      </c>
      <c r="B13" s="41" t="s">
        <v>32</v>
      </c>
      <c r="C13" s="39" t="s">
        <v>33</v>
      </c>
      <c r="D13" s="6">
        <v>57</v>
      </c>
      <c r="E13" s="7"/>
      <c r="F13" s="47"/>
      <c r="G13" s="24"/>
      <c r="H13" s="7" t="s">
        <v>105</v>
      </c>
      <c r="I13" s="47"/>
      <c r="J13" s="24" t="str">
        <f>+H13</f>
        <v>PAGADO</v>
      </c>
      <c r="K13" s="7"/>
      <c r="L13" s="47"/>
      <c r="M13" s="24"/>
      <c r="N13" s="7"/>
      <c r="O13" s="47"/>
      <c r="P13" s="24"/>
      <c r="Q13" s="7"/>
      <c r="R13" s="47"/>
      <c r="S13" s="24"/>
      <c r="T13" s="7"/>
      <c r="U13" s="47"/>
      <c r="V13" s="24"/>
      <c r="W13" s="7">
        <v>405.7</v>
      </c>
      <c r="X13" s="47"/>
      <c r="Y13" s="24"/>
      <c r="Z13" s="7"/>
      <c r="AA13" s="47"/>
      <c r="AB13" s="24"/>
      <c r="AC13" s="7"/>
      <c r="AD13" s="47"/>
      <c r="AE13" s="24"/>
      <c r="AF13" s="7"/>
      <c r="AG13" s="47"/>
      <c r="AH13" s="24"/>
      <c r="AI13" s="7"/>
      <c r="AJ13" s="47"/>
      <c r="AK13" s="24"/>
      <c r="AL13" s="7"/>
      <c r="AM13" s="47"/>
      <c r="AN13" s="24"/>
      <c r="AO13" s="50" t="e">
        <f t="shared" si="0"/>
        <v>#VALUE!</v>
      </c>
      <c r="AP13" s="53"/>
      <c r="AQ13" s="29" t="e">
        <f>+AO13</f>
        <v>#VALUE!</v>
      </c>
      <c r="AR13" s="1"/>
      <c r="AS13" s="1"/>
      <c r="AT13" s="1"/>
      <c r="AU13" s="1"/>
      <c r="AV13" s="1"/>
    </row>
    <row r="14" spans="1:48" x14ac:dyDescent="0.25">
      <c r="A14" s="37">
        <v>13</v>
      </c>
      <c r="B14" s="38" t="s">
        <v>34</v>
      </c>
      <c r="C14" s="39" t="s">
        <v>35</v>
      </c>
      <c r="D14" s="6">
        <v>57</v>
      </c>
      <c r="E14" s="7">
        <v>114.4</v>
      </c>
      <c r="F14" s="47">
        <f t="shared" ref="F14:F48" si="2">+E14</f>
        <v>114.4</v>
      </c>
      <c r="G14" s="24"/>
      <c r="H14" s="7">
        <v>114.4</v>
      </c>
      <c r="I14" s="47">
        <f t="shared" ref="I14:I48" si="3">+H14</f>
        <v>114.4</v>
      </c>
      <c r="J14" s="24">
        <f>+H14</f>
        <v>114.4</v>
      </c>
      <c r="K14" s="7">
        <v>114.4</v>
      </c>
      <c r="L14" s="47">
        <f t="shared" ref="L14:L48" si="4">+K14</f>
        <v>114.4</v>
      </c>
      <c r="M14" s="24"/>
      <c r="N14" s="7">
        <v>114.45</v>
      </c>
      <c r="O14" s="47">
        <f t="shared" ref="O14:O48" si="5">+N14</f>
        <v>114.45</v>
      </c>
      <c r="P14" s="24"/>
      <c r="Q14" s="7">
        <v>114.45</v>
      </c>
      <c r="R14" s="47">
        <f t="shared" ref="R14:R48" si="6">+Q14</f>
        <v>114.45</v>
      </c>
      <c r="S14" s="24"/>
      <c r="T14" s="7">
        <v>114.45</v>
      </c>
      <c r="U14" s="47">
        <f t="shared" ref="U14:U48" si="7">+T14</f>
        <v>114.45</v>
      </c>
      <c r="V14" s="24"/>
      <c r="W14" s="7">
        <v>114.45</v>
      </c>
      <c r="X14" s="47">
        <f t="shared" ref="X14:X48" si="8">+W14</f>
        <v>114.45</v>
      </c>
      <c r="Y14" s="24"/>
      <c r="Z14" s="7">
        <v>114.45</v>
      </c>
      <c r="AA14" s="47">
        <f t="shared" ref="AA14:AA48" si="9">+Z14</f>
        <v>114.45</v>
      </c>
      <c r="AB14" s="24"/>
      <c r="AC14" s="7">
        <v>114.45</v>
      </c>
      <c r="AD14" s="47"/>
      <c r="AE14" s="24"/>
      <c r="AF14" s="7">
        <v>114.45</v>
      </c>
      <c r="AG14" s="47"/>
      <c r="AH14" s="24"/>
      <c r="AI14" s="7">
        <v>114.45</v>
      </c>
      <c r="AJ14" s="47"/>
      <c r="AK14" s="24"/>
      <c r="AL14" s="7">
        <v>114.45</v>
      </c>
      <c r="AM14" s="47"/>
      <c r="AN14" s="24"/>
      <c r="AO14" s="50">
        <f t="shared" si="0"/>
        <v>1373.2500000000002</v>
      </c>
      <c r="AP14" s="53">
        <f t="shared" si="1"/>
        <v>1373.2500000000002</v>
      </c>
      <c r="AQ14" s="29"/>
      <c r="AR14" s="1"/>
      <c r="AS14" s="1"/>
      <c r="AT14" s="1"/>
      <c r="AU14" s="1"/>
      <c r="AV14" s="1"/>
    </row>
    <row r="15" spans="1:48" x14ac:dyDescent="0.25">
      <c r="A15" s="37">
        <v>34</v>
      </c>
      <c r="B15" s="41" t="s">
        <v>36</v>
      </c>
      <c r="C15" s="39" t="s">
        <v>37</v>
      </c>
      <c r="D15" s="6">
        <v>57</v>
      </c>
      <c r="E15" s="7">
        <v>68.8</v>
      </c>
      <c r="F15" s="47">
        <f t="shared" si="2"/>
        <v>68.8</v>
      </c>
      <c r="G15" s="24"/>
      <c r="H15" s="7">
        <v>68.75</v>
      </c>
      <c r="I15" s="47">
        <f t="shared" si="3"/>
        <v>68.75</v>
      </c>
      <c r="J15" s="24"/>
      <c r="K15" s="7">
        <v>68.75</v>
      </c>
      <c r="L15" s="47">
        <f t="shared" si="4"/>
        <v>68.75</v>
      </c>
      <c r="M15" s="24"/>
      <c r="N15" s="7">
        <v>68.8</v>
      </c>
      <c r="O15" s="47">
        <f t="shared" si="5"/>
        <v>68.8</v>
      </c>
      <c r="P15" s="24"/>
      <c r="Q15" s="7">
        <v>68.849999999999994</v>
      </c>
      <c r="R15" s="47">
        <f t="shared" si="6"/>
        <v>68.849999999999994</v>
      </c>
      <c r="S15" s="24"/>
      <c r="T15" s="7">
        <v>66.8</v>
      </c>
      <c r="U15" s="47">
        <f t="shared" si="7"/>
        <v>66.8</v>
      </c>
      <c r="V15" s="24"/>
      <c r="W15" s="7">
        <v>66.8</v>
      </c>
      <c r="X15" s="47">
        <f t="shared" si="8"/>
        <v>66.8</v>
      </c>
      <c r="Y15" s="24"/>
      <c r="Z15" s="7">
        <v>66.8</v>
      </c>
      <c r="AA15" s="47">
        <f t="shared" si="9"/>
        <v>66.8</v>
      </c>
      <c r="AB15" s="24"/>
      <c r="AC15" s="7">
        <v>64.8</v>
      </c>
      <c r="AD15" s="47"/>
      <c r="AE15" s="24"/>
      <c r="AF15" s="7">
        <v>64.8</v>
      </c>
      <c r="AG15" s="47"/>
      <c r="AH15" s="24"/>
      <c r="AI15" s="7">
        <v>64.8</v>
      </c>
      <c r="AJ15" s="47"/>
      <c r="AK15" s="24"/>
      <c r="AL15" s="7">
        <v>64.8</v>
      </c>
      <c r="AM15" s="47"/>
      <c r="AN15" s="24"/>
      <c r="AO15" s="50">
        <f t="shared" si="0"/>
        <v>803.54999999999984</v>
      </c>
      <c r="AP15" s="53">
        <f t="shared" si="1"/>
        <v>803.54999999999984</v>
      </c>
      <c r="AQ15" s="29"/>
      <c r="AR15" s="1"/>
      <c r="AS15" s="1"/>
      <c r="AT15" s="1"/>
      <c r="AU15" s="1"/>
      <c r="AV15" s="1"/>
    </row>
    <row r="16" spans="1:48" x14ac:dyDescent="0.25">
      <c r="A16" s="37">
        <v>21</v>
      </c>
      <c r="B16" s="41" t="s">
        <v>38</v>
      </c>
      <c r="C16" s="39" t="s">
        <v>39</v>
      </c>
      <c r="D16" s="6">
        <v>57</v>
      </c>
      <c r="E16" s="7">
        <v>1050.45</v>
      </c>
      <c r="F16" s="47">
        <f t="shared" si="2"/>
        <v>1050.45</v>
      </c>
      <c r="G16" s="24"/>
      <c r="H16" s="7">
        <v>1050.45</v>
      </c>
      <c r="I16" s="47">
        <f t="shared" si="3"/>
        <v>1050.45</v>
      </c>
      <c r="J16" s="24"/>
      <c r="K16" s="7">
        <v>1050.45</v>
      </c>
      <c r="L16" s="47">
        <f t="shared" si="4"/>
        <v>1050.45</v>
      </c>
      <c r="M16" s="24"/>
      <c r="N16" s="20">
        <v>1050.5</v>
      </c>
      <c r="O16" s="47">
        <f t="shared" si="5"/>
        <v>1050.5</v>
      </c>
      <c r="P16" s="24"/>
      <c r="Q16" s="7">
        <v>1050.5</v>
      </c>
      <c r="R16" s="47">
        <f t="shared" si="6"/>
        <v>1050.5</v>
      </c>
      <c r="S16" s="24"/>
      <c r="T16" s="7">
        <v>1048.5</v>
      </c>
      <c r="U16" s="47">
        <f t="shared" si="7"/>
        <v>1048.5</v>
      </c>
      <c r="V16" s="24"/>
      <c r="W16" s="7">
        <v>1048.5</v>
      </c>
      <c r="X16" s="47">
        <f t="shared" si="8"/>
        <v>1048.5</v>
      </c>
      <c r="Y16" s="24"/>
      <c r="Z16" s="7">
        <v>1048.5</v>
      </c>
      <c r="AA16" s="47">
        <f t="shared" si="9"/>
        <v>1048.5</v>
      </c>
      <c r="AB16" s="24"/>
      <c r="AC16" s="7">
        <v>1046.5</v>
      </c>
      <c r="AD16" s="47"/>
      <c r="AE16" s="24"/>
      <c r="AF16" s="8">
        <v>1046.5</v>
      </c>
      <c r="AG16" s="47"/>
      <c r="AH16" s="24"/>
      <c r="AI16" s="7">
        <v>1046.5</v>
      </c>
      <c r="AJ16" s="47"/>
      <c r="AK16" s="24"/>
      <c r="AL16" s="7">
        <v>1046.5</v>
      </c>
      <c r="AM16" s="47"/>
      <c r="AN16" s="24"/>
      <c r="AO16" s="50">
        <f t="shared" si="0"/>
        <v>12583.85</v>
      </c>
      <c r="AP16" s="53">
        <f t="shared" si="1"/>
        <v>12583.85</v>
      </c>
      <c r="AQ16" s="29"/>
      <c r="AR16" s="1"/>
      <c r="AS16" s="1"/>
      <c r="AT16" s="1"/>
      <c r="AU16" s="1"/>
      <c r="AV16" s="1"/>
    </row>
    <row r="17" spans="1:48" x14ac:dyDescent="0.25">
      <c r="A17" s="37">
        <v>28</v>
      </c>
      <c r="B17" s="42" t="s">
        <v>40</v>
      </c>
      <c r="C17" s="39" t="s">
        <v>41</v>
      </c>
      <c r="D17" s="6">
        <v>57</v>
      </c>
      <c r="E17" s="7">
        <v>938.85</v>
      </c>
      <c r="F17" s="47">
        <f t="shared" si="2"/>
        <v>938.85</v>
      </c>
      <c r="G17" s="24"/>
      <c r="H17" s="7">
        <v>656.05</v>
      </c>
      <c r="I17" s="47">
        <f t="shared" si="3"/>
        <v>656.05</v>
      </c>
      <c r="J17" s="24"/>
      <c r="K17" s="7">
        <v>650.35</v>
      </c>
      <c r="L17" s="47">
        <f t="shared" si="4"/>
        <v>650.35</v>
      </c>
      <c r="M17" s="24"/>
      <c r="N17" s="7">
        <v>633.04999999999995</v>
      </c>
      <c r="O17" s="47">
        <f t="shared" si="5"/>
        <v>633.04999999999995</v>
      </c>
      <c r="P17" s="24"/>
      <c r="Q17" s="7">
        <v>618.95000000000005</v>
      </c>
      <c r="R17" s="47">
        <f t="shared" si="6"/>
        <v>618.95000000000005</v>
      </c>
      <c r="S17" s="24"/>
      <c r="T17" s="7">
        <v>636.04999999999995</v>
      </c>
      <c r="U17" s="47">
        <f t="shared" si="7"/>
        <v>636.04999999999995</v>
      </c>
      <c r="V17" s="24"/>
      <c r="W17" s="7">
        <v>607.54999999999995</v>
      </c>
      <c r="X17" s="47">
        <f t="shared" si="8"/>
        <v>607.54999999999995</v>
      </c>
      <c r="Y17" s="24"/>
      <c r="Z17" s="7">
        <v>565.25</v>
      </c>
      <c r="AA17" s="47">
        <f t="shared" si="9"/>
        <v>565.25</v>
      </c>
      <c r="AB17" s="24"/>
      <c r="AC17" s="7">
        <v>384.5</v>
      </c>
      <c r="AD17" s="47"/>
      <c r="AE17" s="24"/>
      <c r="AF17" s="8">
        <v>465.45</v>
      </c>
      <c r="AG17" s="47"/>
      <c r="AH17" s="24"/>
      <c r="AI17" s="7">
        <v>599.1</v>
      </c>
      <c r="AJ17" s="47"/>
      <c r="AK17" s="24"/>
      <c r="AL17" s="7">
        <v>631.4</v>
      </c>
      <c r="AM17" s="47"/>
      <c r="AN17" s="24"/>
      <c r="AO17" s="50">
        <f t="shared" si="0"/>
        <v>7386.55</v>
      </c>
      <c r="AP17" s="53">
        <f t="shared" si="1"/>
        <v>7386.55</v>
      </c>
      <c r="AQ17" s="29"/>
      <c r="AR17" s="1"/>
      <c r="AS17" s="1"/>
      <c r="AT17" s="1"/>
      <c r="AU17" s="1"/>
      <c r="AV17" s="1"/>
    </row>
    <row r="18" spans="1:48" x14ac:dyDescent="0.25">
      <c r="A18" s="37">
        <v>1</v>
      </c>
      <c r="B18" s="41" t="s">
        <v>42</v>
      </c>
      <c r="C18" s="39" t="s">
        <v>43</v>
      </c>
      <c r="D18" s="6">
        <v>57</v>
      </c>
      <c r="E18" s="7">
        <v>120.4</v>
      </c>
      <c r="F18" s="47">
        <f t="shared" si="2"/>
        <v>120.4</v>
      </c>
      <c r="G18" s="24"/>
      <c r="H18" s="7">
        <v>120.4</v>
      </c>
      <c r="I18" s="47">
        <f t="shared" si="3"/>
        <v>120.4</v>
      </c>
      <c r="J18" s="24"/>
      <c r="K18" s="7">
        <v>120.4</v>
      </c>
      <c r="L18" s="47">
        <f t="shared" si="4"/>
        <v>120.4</v>
      </c>
      <c r="M18" s="24"/>
      <c r="N18" s="65">
        <v>120.5</v>
      </c>
      <c r="O18" s="47">
        <f t="shared" si="5"/>
        <v>120.5</v>
      </c>
      <c r="P18" s="24"/>
      <c r="Q18" s="7">
        <v>120.45</v>
      </c>
      <c r="R18" s="47">
        <f t="shared" si="6"/>
        <v>120.45</v>
      </c>
      <c r="S18" s="24"/>
      <c r="T18" s="7">
        <v>118.45</v>
      </c>
      <c r="U18" s="47">
        <f t="shared" si="7"/>
        <v>118.45</v>
      </c>
      <c r="V18" s="24"/>
      <c r="W18" s="7">
        <v>118.45</v>
      </c>
      <c r="X18" s="47">
        <f t="shared" si="8"/>
        <v>118.45</v>
      </c>
      <c r="Y18" s="24"/>
      <c r="Z18" s="7">
        <v>118.45</v>
      </c>
      <c r="AA18" s="47">
        <f t="shared" si="9"/>
        <v>118.45</v>
      </c>
      <c r="AB18" s="24"/>
      <c r="AC18" s="7">
        <v>116.45</v>
      </c>
      <c r="AD18" s="47"/>
      <c r="AE18" s="24"/>
      <c r="AF18" s="7">
        <v>116.45</v>
      </c>
      <c r="AG18" s="47"/>
      <c r="AH18" s="24"/>
      <c r="AI18" s="7">
        <v>116.45</v>
      </c>
      <c r="AJ18" s="47"/>
      <c r="AK18" s="24"/>
      <c r="AL18" s="7">
        <v>116.45</v>
      </c>
      <c r="AM18" s="47"/>
      <c r="AN18" s="24"/>
      <c r="AO18" s="50">
        <f t="shared" si="0"/>
        <v>1423.3000000000004</v>
      </c>
      <c r="AP18" s="53">
        <f t="shared" si="1"/>
        <v>1423.3000000000004</v>
      </c>
      <c r="AQ18" s="29"/>
      <c r="AR18" s="1"/>
      <c r="AS18" s="1"/>
      <c r="AT18" s="1"/>
      <c r="AU18" s="1"/>
      <c r="AV18" s="1"/>
    </row>
    <row r="19" spans="1:48" x14ac:dyDescent="0.25">
      <c r="A19" s="37">
        <v>2</v>
      </c>
      <c r="B19" s="38" t="s">
        <v>44</v>
      </c>
      <c r="C19" s="39" t="s">
        <v>45</v>
      </c>
      <c r="D19" s="6">
        <v>56</v>
      </c>
      <c r="E19" s="7">
        <v>58.85</v>
      </c>
      <c r="F19" s="47">
        <f t="shared" si="2"/>
        <v>58.85</v>
      </c>
      <c r="G19" s="24"/>
      <c r="H19" s="7">
        <v>58.85</v>
      </c>
      <c r="I19" s="47">
        <f t="shared" si="3"/>
        <v>58.85</v>
      </c>
      <c r="J19" s="24"/>
      <c r="K19" s="7">
        <v>58.85</v>
      </c>
      <c r="L19" s="47">
        <f t="shared" si="4"/>
        <v>58.85</v>
      </c>
      <c r="M19" s="24"/>
      <c r="N19" s="7">
        <v>58.9</v>
      </c>
      <c r="O19" s="47">
        <f t="shared" si="5"/>
        <v>58.9</v>
      </c>
      <c r="P19" s="24"/>
      <c r="Q19" s="7">
        <v>58.9</v>
      </c>
      <c r="R19" s="47">
        <f t="shared" si="6"/>
        <v>58.9</v>
      </c>
      <c r="S19" s="24"/>
      <c r="T19" s="7">
        <v>56.9</v>
      </c>
      <c r="U19" s="47">
        <f t="shared" si="7"/>
        <v>56.9</v>
      </c>
      <c r="V19" s="24"/>
      <c r="W19" s="7">
        <v>56.9</v>
      </c>
      <c r="X19" s="47">
        <f t="shared" si="8"/>
        <v>56.9</v>
      </c>
      <c r="Y19" s="24"/>
      <c r="Z19" s="7">
        <v>56.9</v>
      </c>
      <c r="AA19" s="47">
        <f t="shared" si="9"/>
        <v>56.9</v>
      </c>
      <c r="AB19" s="24"/>
      <c r="AC19" s="7">
        <v>54.9</v>
      </c>
      <c r="AD19" s="47"/>
      <c r="AE19" s="24"/>
      <c r="AF19" s="7">
        <v>54.9</v>
      </c>
      <c r="AG19" s="47"/>
      <c r="AH19" s="24"/>
      <c r="AI19" s="7">
        <v>54.9</v>
      </c>
      <c r="AJ19" s="47"/>
      <c r="AK19" s="24"/>
      <c r="AL19" s="7">
        <v>54.9</v>
      </c>
      <c r="AM19" s="47"/>
      <c r="AN19" s="24"/>
      <c r="AO19" s="50">
        <f t="shared" si="0"/>
        <v>684.64999999999986</v>
      </c>
      <c r="AP19" s="53">
        <f t="shared" si="1"/>
        <v>684.64999999999986</v>
      </c>
      <c r="AQ19" s="29"/>
      <c r="AR19" s="1"/>
      <c r="AS19" s="1"/>
      <c r="AT19" s="1"/>
      <c r="AU19" s="1"/>
      <c r="AV19" s="1"/>
    </row>
    <row r="20" spans="1:48" x14ac:dyDescent="0.25">
      <c r="A20" s="37">
        <v>42</v>
      </c>
      <c r="B20" s="38" t="s">
        <v>46</v>
      </c>
      <c r="C20" s="39" t="s">
        <v>47</v>
      </c>
      <c r="D20" s="6">
        <v>56</v>
      </c>
      <c r="E20" s="7"/>
      <c r="F20" s="47">
        <f t="shared" si="2"/>
        <v>0</v>
      </c>
      <c r="G20" s="24"/>
      <c r="H20" s="7"/>
      <c r="I20" s="47">
        <f t="shared" si="3"/>
        <v>0</v>
      </c>
      <c r="J20" s="24"/>
      <c r="K20" s="7"/>
      <c r="L20" s="47">
        <f t="shared" si="4"/>
        <v>0</v>
      </c>
      <c r="M20" s="24"/>
      <c r="N20" s="7"/>
      <c r="O20" s="47">
        <f t="shared" si="5"/>
        <v>0</v>
      </c>
      <c r="P20" s="24"/>
      <c r="Q20" s="7"/>
      <c r="R20" s="47">
        <f t="shared" si="6"/>
        <v>0</v>
      </c>
      <c r="S20" s="24"/>
      <c r="T20" s="7"/>
      <c r="U20" s="47">
        <f t="shared" si="7"/>
        <v>0</v>
      </c>
      <c r="V20" s="24"/>
      <c r="W20" s="7"/>
      <c r="X20" s="47">
        <f t="shared" si="8"/>
        <v>0</v>
      </c>
      <c r="Y20" s="24"/>
      <c r="Z20" s="7"/>
      <c r="AA20" s="47">
        <f t="shared" si="9"/>
        <v>0</v>
      </c>
      <c r="AB20" s="24"/>
      <c r="AC20" s="7"/>
      <c r="AD20" s="47"/>
      <c r="AE20" s="24"/>
      <c r="AF20" s="7"/>
      <c r="AG20" s="47"/>
      <c r="AH20" s="24"/>
      <c r="AI20" s="7"/>
      <c r="AJ20" s="47"/>
      <c r="AK20" s="24"/>
      <c r="AL20" s="7"/>
      <c r="AM20" s="47"/>
      <c r="AN20" s="24"/>
      <c r="AO20" s="50">
        <f t="shared" si="0"/>
        <v>0</v>
      </c>
      <c r="AP20" s="53">
        <f t="shared" si="1"/>
        <v>0</v>
      </c>
      <c r="AQ20" s="29"/>
      <c r="AR20" s="1"/>
      <c r="AS20" s="1"/>
      <c r="AT20" s="1"/>
      <c r="AU20" s="1"/>
      <c r="AV20" s="1"/>
    </row>
    <row r="21" spans="1:48" x14ac:dyDescent="0.25">
      <c r="A21" s="37">
        <v>18</v>
      </c>
      <c r="B21" s="38" t="s">
        <v>48</v>
      </c>
      <c r="C21" s="39" t="s">
        <v>49</v>
      </c>
      <c r="D21" s="6">
        <v>55</v>
      </c>
      <c r="E21" s="7">
        <v>753.4</v>
      </c>
      <c r="F21" s="47">
        <f t="shared" si="2"/>
        <v>753.4</v>
      </c>
      <c r="G21" s="24"/>
      <c r="H21" s="7">
        <v>588.20000000000005</v>
      </c>
      <c r="I21" s="47">
        <f t="shared" si="3"/>
        <v>588.20000000000005</v>
      </c>
      <c r="J21" s="24"/>
      <c r="K21" s="7">
        <v>650.95000000000005</v>
      </c>
      <c r="L21" s="47">
        <f t="shared" si="4"/>
        <v>650.95000000000005</v>
      </c>
      <c r="M21" s="24"/>
      <c r="N21" s="7">
        <v>623.20000000000005</v>
      </c>
      <c r="O21" s="47">
        <f t="shared" si="5"/>
        <v>623.20000000000005</v>
      </c>
      <c r="P21" s="24"/>
      <c r="Q21" s="7">
        <v>604.45000000000005</v>
      </c>
      <c r="R21" s="47">
        <f t="shared" si="6"/>
        <v>604.45000000000005</v>
      </c>
      <c r="S21" s="24"/>
      <c r="T21" s="7">
        <v>492.65</v>
      </c>
      <c r="U21" s="47">
        <f t="shared" si="7"/>
        <v>492.65</v>
      </c>
      <c r="V21" s="24"/>
      <c r="W21" s="7">
        <v>520.4</v>
      </c>
      <c r="X21" s="47">
        <f t="shared" si="8"/>
        <v>520.4</v>
      </c>
      <c r="Y21" s="24"/>
      <c r="Z21" s="7">
        <v>603.45000000000005</v>
      </c>
      <c r="AA21" s="47">
        <f t="shared" si="9"/>
        <v>603.45000000000005</v>
      </c>
      <c r="AB21" s="24"/>
      <c r="AC21" s="7">
        <v>353.9</v>
      </c>
      <c r="AD21" s="47"/>
      <c r="AE21" s="24"/>
      <c r="AF21" s="7">
        <v>272.39999999999998</v>
      </c>
      <c r="AG21" s="47"/>
      <c r="AH21" s="24"/>
      <c r="AI21" s="7">
        <v>601.04999999999995</v>
      </c>
      <c r="AJ21" s="47"/>
      <c r="AK21" s="24"/>
      <c r="AL21" s="7">
        <v>634.54999999999995</v>
      </c>
      <c r="AM21" s="47"/>
      <c r="AN21" s="24"/>
      <c r="AO21" s="50">
        <f t="shared" si="0"/>
        <v>6698.5999999999995</v>
      </c>
      <c r="AP21" s="53">
        <f t="shared" si="1"/>
        <v>6698.5999999999995</v>
      </c>
      <c r="AQ21" s="29"/>
      <c r="AR21" s="1"/>
      <c r="AS21" s="1"/>
      <c r="AT21" s="1"/>
      <c r="AU21" s="1"/>
      <c r="AV21" s="1"/>
    </row>
    <row r="22" spans="1:48" x14ac:dyDescent="0.25">
      <c r="A22" s="37">
        <v>33</v>
      </c>
      <c r="B22" s="41" t="s">
        <v>50</v>
      </c>
      <c r="C22" s="39" t="s">
        <v>51</v>
      </c>
      <c r="D22" s="6">
        <v>53</v>
      </c>
      <c r="E22" s="7">
        <v>55.55</v>
      </c>
      <c r="F22" s="47">
        <f t="shared" si="2"/>
        <v>55.55</v>
      </c>
      <c r="G22" s="24"/>
      <c r="H22" s="7">
        <v>55.5</v>
      </c>
      <c r="I22" s="47">
        <f t="shared" si="3"/>
        <v>55.5</v>
      </c>
      <c r="J22" s="24"/>
      <c r="K22" s="7">
        <v>55.5</v>
      </c>
      <c r="L22" s="47">
        <f t="shared" si="4"/>
        <v>55.5</v>
      </c>
      <c r="M22" s="24"/>
      <c r="N22" s="7">
        <v>55.55</v>
      </c>
      <c r="O22" s="47">
        <f t="shared" si="5"/>
        <v>55.55</v>
      </c>
      <c r="P22" s="24"/>
      <c r="Q22" s="7">
        <v>55.5</v>
      </c>
      <c r="R22" s="47">
        <f t="shared" si="6"/>
        <v>55.5</v>
      </c>
      <c r="S22" s="24"/>
      <c r="T22" s="7">
        <v>55.5</v>
      </c>
      <c r="U22" s="47">
        <f t="shared" si="7"/>
        <v>55.5</v>
      </c>
      <c r="V22" s="24"/>
      <c r="W22" s="7">
        <v>55.5</v>
      </c>
      <c r="X22" s="47">
        <f t="shared" si="8"/>
        <v>55.5</v>
      </c>
      <c r="Y22" s="24"/>
      <c r="Z22" s="7">
        <v>55.5</v>
      </c>
      <c r="AA22" s="47">
        <f t="shared" si="9"/>
        <v>55.5</v>
      </c>
      <c r="AB22" s="24"/>
      <c r="AC22" s="7">
        <v>55.5</v>
      </c>
      <c r="AD22" s="47"/>
      <c r="AE22" s="24"/>
      <c r="AF22" s="8">
        <v>55.5</v>
      </c>
      <c r="AG22" s="47"/>
      <c r="AH22" s="24"/>
      <c r="AI22" s="7">
        <v>55.5</v>
      </c>
      <c r="AJ22" s="47"/>
      <c r="AK22" s="24"/>
      <c r="AL22" s="7">
        <v>55.5</v>
      </c>
      <c r="AM22" s="47"/>
      <c r="AN22" s="24"/>
      <c r="AO22" s="50">
        <f t="shared" si="0"/>
        <v>666.1</v>
      </c>
      <c r="AP22" s="53">
        <f t="shared" si="1"/>
        <v>666.1</v>
      </c>
      <c r="AQ22" s="29"/>
      <c r="AR22" s="1"/>
      <c r="AS22" s="1"/>
      <c r="AT22" s="1"/>
      <c r="AU22" s="1"/>
      <c r="AV22" s="1"/>
    </row>
    <row r="23" spans="1:48" x14ac:dyDescent="0.25">
      <c r="A23" s="37">
        <v>3</v>
      </c>
      <c r="B23" s="38" t="s">
        <v>52</v>
      </c>
      <c r="C23" s="39" t="s">
        <v>53</v>
      </c>
      <c r="D23" s="6">
        <v>52</v>
      </c>
      <c r="E23" s="7">
        <v>55.5</v>
      </c>
      <c r="F23" s="47">
        <f t="shared" si="2"/>
        <v>55.5</v>
      </c>
      <c r="G23" s="24"/>
      <c r="H23" s="7">
        <v>55.5</v>
      </c>
      <c r="I23" s="47">
        <f t="shared" si="3"/>
        <v>55.5</v>
      </c>
      <c r="J23" s="24"/>
      <c r="K23" s="7">
        <v>55.5</v>
      </c>
      <c r="L23" s="47">
        <f t="shared" si="4"/>
        <v>55.5</v>
      </c>
      <c r="M23" s="24"/>
      <c r="N23" s="20">
        <v>55.55</v>
      </c>
      <c r="O23" s="47">
        <f t="shared" si="5"/>
        <v>55.55</v>
      </c>
      <c r="P23" s="24"/>
      <c r="Q23" s="7">
        <v>55.5</v>
      </c>
      <c r="R23" s="47">
        <f t="shared" si="6"/>
        <v>55.5</v>
      </c>
      <c r="S23" s="24"/>
      <c r="T23" s="7">
        <v>55.5</v>
      </c>
      <c r="U23" s="47">
        <f t="shared" si="7"/>
        <v>55.5</v>
      </c>
      <c r="V23" s="24"/>
      <c r="W23" s="7">
        <v>55.5</v>
      </c>
      <c r="X23" s="47">
        <f t="shared" si="8"/>
        <v>55.5</v>
      </c>
      <c r="Y23" s="24"/>
      <c r="Z23" s="7">
        <v>55.5</v>
      </c>
      <c r="AA23" s="47">
        <f t="shared" si="9"/>
        <v>55.5</v>
      </c>
      <c r="AB23" s="24"/>
      <c r="AC23" s="7">
        <v>55.5</v>
      </c>
      <c r="AD23" s="47"/>
      <c r="AE23" s="24"/>
      <c r="AF23" s="8">
        <v>55.05</v>
      </c>
      <c r="AG23" s="47"/>
      <c r="AH23" s="24"/>
      <c r="AI23" s="7">
        <v>55.5</v>
      </c>
      <c r="AJ23" s="47"/>
      <c r="AK23" s="24"/>
      <c r="AL23" s="7">
        <v>55.5</v>
      </c>
      <c r="AM23" s="47"/>
      <c r="AN23" s="24"/>
      <c r="AO23" s="50">
        <f t="shared" si="0"/>
        <v>665.6</v>
      </c>
      <c r="AP23" s="53">
        <f t="shared" si="1"/>
        <v>665.6</v>
      </c>
      <c r="AQ23" s="29"/>
      <c r="AR23" s="1"/>
      <c r="AS23" s="1"/>
      <c r="AT23" s="1"/>
      <c r="AU23" s="1"/>
      <c r="AV23" s="1"/>
    </row>
    <row r="24" spans="1:48" x14ac:dyDescent="0.25">
      <c r="A24" s="37">
        <v>4</v>
      </c>
      <c r="B24" s="43" t="s">
        <v>54</v>
      </c>
      <c r="C24" s="39" t="s">
        <v>55</v>
      </c>
      <c r="D24" s="6">
        <v>52</v>
      </c>
      <c r="E24" s="7">
        <v>292.7</v>
      </c>
      <c r="F24" s="47">
        <f t="shared" si="2"/>
        <v>292.7</v>
      </c>
      <c r="G24" s="24"/>
      <c r="H24" s="7">
        <v>147.25</v>
      </c>
      <c r="I24" s="47">
        <f t="shared" si="3"/>
        <v>147.25</v>
      </c>
      <c r="J24" s="24"/>
      <c r="K24" s="7"/>
      <c r="L24" s="47">
        <f t="shared" si="4"/>
        <v>0</v>
      </c>
      <c r="M24" s="24"/>
      <c r="N24" s="7">
        <v>237.2</v>
      </c>
      <c r="O24" s="47">
        <f t="shared" si="5"/>
        <v>237.2</v>
      </c>
      <c r="P24" s="24"/>
      <c r="Q24" s="7">
        <v>260.7</v>
      </c>
      <c r="R24" s="47">
        <f t="shared" si="6"/>
        <v>260.7</v>
      </c>
      <c r="S24" s="24"/>
      <c r="T24" s="7">
        <v>258.55</v>
      </c>
      <c r="U24" s="47">
        <f t="shared" si="7"/>
        <v>258.55</v>
      </c>
      <c r="V24" s="24"/>
      <c r="W24" s="7">
        <v>152</v>
      </c>
      <c r="X24" s="47">
        <f t="shared" si="8"/>
        <v>152</v>
      </c>
      <c r="Y24" s="24"/>
      <c r="Z24" s="7">
        <v>101.75</v>
      </c>
      <c r="AA24" s="47">
        <f t="shared" si="9"/>
        <v>101.75</v>
      </c>
      <c r="AB24" s="24"/>
      <c r="AC24" s="7">
        <v>126.7</v>
      </c>
      <c r="AD24" s="47"/>
      <c r="AE24" s="24"/>
      <c r="AF24" s="7">
        <v>137.80000000000001</v>
      </c>
      <c r="AG24" s="47"/>
      <c r="AH24" s="24"/>
      <c r="AI24" s="7">
        <v>164.25</v>
      </c>
      <c r="AJ24" s="47"/>
      <c r="AK24" s="24"/>
      <c r="AL24" s="7">
        <v>140.15</v>
      </c>
      <c r="AM24" s="47"/>
      <c r="AN24" s="24"/>
      <c r="AO24" s="50">
        <f t="shared" si="0"/>
        <v>2019.05</v>
      </c>
      <c r="AP24" s="53">
        <f t="shared" si="1"/>
        <v>2019.05</v>
      </c>
      <c r="AQ24" s="29"/>
      <c r="AR24" s="1"/>
      <c r="AS24" s="1"/>
      <c r="AT24" s="1"/>
      <c r="AU24" s="1"/>
      <c r="AV24" s="1"/>
    </row>
    <row r="25" spans="1:48" x14ac:dyDescent="0.25">
      <c r="A25" s="37">
        <v>5</v>
      </c>
      <c r="B25" s="43" t="s">
        <v>56</v>
      </c>
      <c r="C25" s="39" t="s">
        <v>57</v>
      </c>
      <c r="D25" s="6">
        <v>52</v>
      </c>
      <c r="E25" s="8">
        <v>451.25</v>
      </c>
      <c r="F25" s="47">
        <f t="shared" si="2"/>
        <v>451.25</v>
      </c>
      <c r="G25" s="24"/>
      <c r="H25" s="8">
        <v>451.25</v>
      </c>
      <c r="I25" s="47">
        <f t="shared" si="3"/>
        <v>451.25</v>
      </c>
      <c r="J25" s="24"/>
      <c r="K25" s="8">
        <v>451.25</v>
      </c>
      <c r="L25" s="47">
        <f t="shared" si="4"/>
        <v>451.25</v>
      </c>
      <c r="M25" s="24"/>
      <c r="N25" s="21">
        <v>451.3</v>
      </c>
      <c r="O25" s="47">
        <f t="shared" si="5"/>
        <v>451.3</v>
      </c>
      <c r="P25" s="24"/>
      <c r="Q25" s="8">
        <v>451.25</v>
      </c>
      <c r="R25" s="47">
        <f t="shared" si="6"/>
        <v>451.25</v>
      </c>
      <c r="S25" s="24"/>
      <c r="T25" s="8">
        <v>451.25</v>
      </c>
      <c r="U25" s="47">
        <f t="shared" si="7"/>
        <v>451.25</v>
      </c>
      <c r="V25" s="24"/>
      <c r="W25" s="8">
        <v>451.25</v>
      </c>
      <c r="X25" s="47">
        <f t="shared" si="8"/>
        <v>451.25</v>
      </c>
      <c r="Y25" s="24"/>
      <c r="Z25" s="8">
        <v>451.25</v>
      </c>
      <c r="AA25" s="47">
        <f t="shared" si="9"/>
        <v>451.25</v>
      </c>
      <c r="AB25" s="24"/>
      <c r="AC25" s="8">
        <v>451.25</v>
      </c>
      <c r="AD25" s="47"/>
      <c r="AE25" s="24"/>
      <c r="AF25" s="8">
        <v>451.25</v>
      </c>
      <c r="AG25" s="47"/>
      <c r="AH25" s="24"/>
      <c r="AI25" s="8">
        <v>451.25</v>
      </c>
      <c r="AJ25" s="47"/>
      <c r="AK25" s="24"/>
      <c r="AL25" s="8">
        <v>451.25</v>
      </c>
      <c r="AM25" s="47"/>
      <c r="AN25" s="24"/>
      <c r="AO25" s="50">
        <f t="shared" si="0"/>
        <v>5415.05</v>
      </c>
      <c r="AP25" s="53">
        <f t="shared" si="1"/>
        <v>5415.05</v>
      </c>
      <c r="AQ25" s="29"/>
      <c r="AR25" s="1"/>
      <c r="AS25" s="1"/>
      <c r="AT25" s="1"/>
      <c r="AU25" s="1"/>
      <c r="AV25" s="1"/>
    </row>
    <row r="26" spans="1:48" x14ac:dyDescent="0.25">
      <c r="A26" s="37">
        <v>32</v>
      </c>
      <c r="B26" s="41" t="s">
        <v>58</v>
      </c>
      <c r="C26" s="39" t="s">
        <v>59</v>
      </c>
      <c r="D26" s="6">
        <v>52</v>
      </c>
      <c r="E26" s="7">
        <v>55.5</v>
      </c>
      <c r="F26" s="47">
        <f t="shared" si="2"/>
        <v>55.5</v>
      </c>
      <c r="G26" s="24"/>
      <c r="H26" s="7">
        <v>55.5</v>
      </c>
      <c r="I26" s="47">
        <f t="shared" si="3"/>
        <v>55.5</v>
      </c>
      <c r="J26" s="24"/>
      <c r="K26" s="7">
        <v>55.5</v>
      </c>
      <c r="L26" s="47">
        <f t="shared" si="4"/>
        <v>55.5</v>
      </c>
      <c r="M26" s="24"/>
      <c r="N26" s="7">
        <v>55.55</v>
      </c>
      <c r="O26" s="47">
        <f t="shared" si="5"/>
        <v>55.55</v>
      </c>
      <c r="P26" s="24"/>
      <c r="Q26" s="7">
        <v>55.5</v>
      </c>
      <c r="R26" s="47">
        <f t="shared" si="6"/>
        <v>55.5</v>
      </c>
      <c r="S26" s="24"/>
      <c r="T26" s="7">
        <v>55.5</v>
      </c>
      <c r="U26" s="47">
        <f t="shared" si="7"/>
        <v>55.5</v>
      </c>
      <c r="V26" s="24"/>
      <c r="W26" s="7">
        <v>55.5</v>
      </c>
      <c r="X26" s="47">
        <f t="shared" si="8"/>
        <v>55.5</v>
      </c>
      <c r="Y26" s="24"/>
      <c r="Z26" s="7">
        <v>55.5</v>
      </c>
      <c r="AA26" s="47">
        <f t="shared" si="9"/>
        <v>55.5</v>
      </c>
      <c r="AB26" s="24"/>
      <c r="AC26" s="7">
        <v>55.5</v>
      </c>
      <c r="AD26" s="47"/>
      <c r="AE26" s="24"/>
      <c r="AF26" s="7">
        <v>55.5</v>
      </c>
      <c r="AG26" s="47"/>
      <c r="AH26" s="24"/>
      <c r="AI26" s="7">
        <v>55.5</v>
      </c>
      <c r="AJ26" s="47"/>
      <c r="AK26" s="24"/>
      <c r="AL26" s="7">
        <v>55.5</v>
      </c>
      <c r="AM26" s="47"/>
      <c r="AN26" s="24"/>
      <c r="AO26" s="50">
        <f t="shared" si="0"/>
        <v>666.05</v>
      </c>
      <c r="AP26" s="53">
        <f t="shared" si="1"/>
        <v>666.05</v>
      </c>
      <c r="AQ26" s="29"/>
      <c r="AR26" s="1"/>
      <c r="AS26" s="1"/>
      <c r="AT26" s="1"/>
      <c r="AU26" s="1"/>
      <c r="AV26" s="1"/>
    </row>
    <row r="27" spans="1:48" x14ac:dyDescent="0.25">
      <c r="A27" s="37">
        <v>30</v>
      </c>
      <c r="B27" s="38" t="s">
        <v>56</v>
      </c>
      <c r="C27" s="39" t="s">
        <v>60</v>
      </c>
      <c r="D27" s="6">
        <v>33</v>
      </c>
      <c r="E27" s="7">
        <v>55.5</v>
      </c>
      <c r="F27" s="47">
        <f t="shared" si="2"/>
        <v>55.5</v>
      </c>
      <c r="G27" s="24"/>
      <c r="H27" s="7">
        <v>55.5</v>
      </c>
      <c r="I27" s="47">
        <f t="shared" si="3"/>
        <v>55.5</v>
      </c>
      <c r="J27" s="24"/>
      <c r="K27" s="7">
        <v>55.5</v>
      </c>
      <c r="L27" s="47">
        <f t="shared" si="4"/>
        <v>55.5</v>
      </c>
      <c r="M27" s="24"/>
      <c r="N27" s="7">
        <v>55.55</v>
      </c>
      <c r="O27" s="47">
        <f t="shared" si="5"/>
        <v>55.55</v>
      </c>
      <c r="P27" s="24"/>
      <c r="Q27" s="7">
        <v>55.5</v>
      </c>
      <c r="R27" s="47">
        <f t="shared" si="6"/>
        <v>55.5</v>
      </c>
      <c r="S27" s="24"/>
      <c r="T27" s="7">
        <v>55.5</v>
      </c>
      <c r="U27" s="47">
        <f t="shared" si="7"/>
        <v>55.5</v>
      </c>
      <c r="V27" s="24"/>
      <c r="W27" s="7">
        <v>55.5</v>
      </c>
      <c r="X27" s="47">
        <f t="shared" si="8"/>
        <v>55.5</v>
      </c>
      <c r="Y27" s="24"/>
      <c r="Z27" s="7">
        <v>55.5</v>
      </c>
      <c r="AA27" s="47">
        <f t="shared" si="9"/>
        <v>55.5</v>
      </c>
      <c r="AB27" s="24"/>
      <c r="AC27" s="7">
        <v>55.5</v>
      </c>
      <c r="AD27" s="47"/>
      <c r="AE27" s="24"/>
      <c r="AF27" s="7">
        <v>55.7</v>
      </c>
      <c r="AG27" s="47"/>
      <c r="AH27" s="24"/>
      <c r="AI27" s="7">
        <v>55.5</v>
      </c>
      <c r="AJ27" s="47"/>
      <c r="AK27" s="24"/>
      <c r="AL27" s="7">
        <v>55.5</v>
      </c>
      <c r="AM27" s="47"/>
      <c r="AN27" s="24"/>
      <c r="AO27" s="50">
        <f t="shared" si="0"/>
        <v>666.25</v>
      </c>
      <c r="AP27" s="53">
        <f t="shared" si="1"/>
        <v>666.25</v>
      </c>
      <c r="AQ27" s="29"/>
      <c r="AR27" s="1"/>
      <c r="AS27" s="1"/>
      <c r="AT27" s="1"/>
      <c r="AU27" s="1"/>
      <c r="AV27" s="1"/>
    </row>
    <row r="28" spans="1:48" x14ac:dyDescent="0.25">
      <c r="A28" s="37">
        <v>6</v>
      </c>
      <c r="B28" s="41" t="s">
        <v>61</v>
      </c>
      <c r="C28" s="39" t="s">
        <v>62</v>
      </c>
      <c r="D28" s="6">
        <v>33</v>
      </c>
      <c r="E28" s="7">
        <v>54.25</v>
      </c>
      <c r="F28" s="47">
        <f t="shared" si="2"/>
        <v>54.25</v>
      </c>
      <c r="G28" s="24"/>
      <c r="H28" s="7">
        <v>54.2</v>
      </c>
      <c r="I28" s="47">
        <f t="shared" si="3"/>
        <v>54.2</v>
      </c>
      <c r="J28" s="24"/>
      <c r="K28" s="7">
        <v>54.2</v>
      </c>
      <c r="L28" s="47">
        <f t="shared" si="4"/>
        <v>54.2</v>
      </c>
      <c r="M28" s="24"/>
      <c r="N28" s="7">
        <v>54.3</v>
      </c>
      <c r="O28" s="47">
        <f t="shared" si="5"/>
        <v>54.3</v>
      </c>
      <c r="P28" s="24"/>
      <c r="Q28" s="7">
        <v>54.3</v>
      </c>
      <c r="R28" s="47">
        <f t="shared" si="6"/>
        <v>54.3</v>
      </c>
      <c r="S28" s="24"/>
      <c r="T28" s="7">
        <v>54.3</v>
      </c>
      <c r="U28" s="47">
        <f t="shared" si="7"/>
        <v>54.3</v>
      </c>
      <c r="V28" s="24"/>
      <c r="W28" s="7">
        <v>54.3</v>
      </c>
      <c r="X28" s="47">
        <f t="shared" si="8"/>
        <v>54.3</v>
      </c>
      <c r="Y28" s="24"/>
      <c r="Z28" s="7">
        <v>54.3</v>
      </c>
      <c r="AA28" s="47">
        <f t="shared" si="9"/>
        <v>54.3</v>
      </c>
      <c r="AB28" s="24"/>
      <c r="AC28" s="7">
        <v>54.3</v>
      </c>
      <c r="AD28" s="47"/>
      <c r="AE28" s="24"/>
      <c r="AF28" s="7">
        <v>54.35</v>
      </c>
      <c r="AG28" s="47"/>
      <c r="AH28" s="24"/>
      <c r="AI28" s="7">
        <v>54.3</v>
      </c>
      <c r="AJ28" s="47"/>
      <c r="AK28" s="24"/>
      <c r="AL28" s="7">
        <v>54.3</v>
      </c>
      <c r="AM28" s="47"/>
      <c r="AN28" s="24"/>
      <c r="AO28" s="50">
        <f t="shared" si="0"/>
        <v>651.4</v>
      </c>
      <c r="AP28" s="53">
        <f t="shared" si="1"/>
        <v>651.4</v>
      </c>
      <c r="AQ28" s="29"/>
      <c r="AR28" s="1"/>
      <c r="AS28" s="1"/>
      <c r="AT28" s="1"/>
      <c r="AU28" s="1"/>
      <c r="AV28" s="1"/>
    </row>
    <row r="29" spans="1:48" x14ac:dyDescent="0.25">
      <c r="A29" s="44">
        <v>7</v>
      </c>
      <c r="B29" s="38" t="s">
        <v>63</v>
      </c>
      <c r="C29" s="39" t="s">
        <v>64</v>
      </c>
      <c r="D29" s="6">
        <v>27</v>
      </c>
      <c r="E29" s="7">
        <v>473.45</v>
      </c>
      <c r="F29" s="47">
        <f t="shared" si="2"/>
        <v>473.45</v>
      </c>
      <c r="G29" s="24"/>
      <c r="H29" s="7">
        <v>218.65</v>
      </c>
      <c r="I29" s="47">
        <f t="shared" si="3"/>
        <v>218.65</v>
      </c>
      <c r="J29" s="24"/>
      <c r="K29" s="7">
        <v>185.2</v>
      </c>
      <c r="L29" s="47">
        <f t="shared" si="4"/>
        <v>185.2</v>
      </c>
      <c r="M29" s="24"/>
      <c r="N29" s="7">
        <v>178.8</v>
      </c>
      <c r="O29" s="47">
        <f t="shared" si="5"/>
        <v>178.8</v>
      </c>
      <c r="P29" s="24"/>
      <c r="Q29" s="7">
        <v>217.65</v>
      </c>
      <c r="R29" s="47">
        <f t="shared" si="6"/>
        <v>217.65</v>
      </c>
      <c r="S29" s="24"/>
      <c r="T29" s="7">
        <v>283.35000000000002</v>
      </c>
      <c r="U29" s="47">
        <f t="shared" si="7"/>
        <v>283.35000000000002</v>
      </c>
      <c r="V29" s="24"/>
      <c r="W29" s="7">
        <v>279.10000000000002</v>
      </c>
      <c r="X29" s="47">
        <f t="shared" si="8"/>
        <v>279.10000000000002</v>
      </c>
      <c r="Y29" s="24"/>
      <c r="Z29" s="7">
        <v>328.05</v>
      </c>
      <c r="AA29" s="47">
        <f t="shared" si="9"/>
        <v>328.05</v>
      </c>
      <c r="AB29" s="24"/>
      <c r="AC29" s="7">
        <v>390.45</v>
      </c>
      <c r="AD29" s="47"/>
      <c r="AE29" s="24"/>
      <c r="AF29" s="8">
        <v>218.15</v>
      </c>
      <c r="AG29" s="47"/>
      <c r="AH29" s="24"/>
      <c r="AI29" s="7">
        <v>176.75</v>
      </c>
      <c r="AJ29" s="47"/>
      <c r="AK29" s="24"/>
      <c r="AL29" s="7">
        <v>155.15</v>
      </c>
      <c r="AM29" s="47"/>
      <c r="AN29" s="24"/>
      <c r="AO29" s="50">
        <f t="shared" si="0"/>
        <v>3104.75</v>
      </c>
      <c r="AP29" s="53">
        <f t="shared" si="1"/>
        <v>3104.75</v>
      </c>
      <c r="AQ29" s="29"/>
    </row>
    <row r="30" spans="1:48" x14ac:dyDescent="0.25">
      <c r="A30" s="37">
        <v>29</v>
      </c>
      <c r="B30" s="38" t="s">
        <v>65</v>
      </c>
      <c r="C30" s="39" t="s">
        <v>66</v>
      </c>
      <c r="D30" s="6">
        <v>24</v>
      </c>
      <c r="E30" s="7">
        <v>278.10000000000002</v>
      </c>
      <c r="F30" s="47">
        <f t="shared" si="2"/>
        <v>278.10000000000002</v>
      </c>
      <c r="G30" s="24"/>
      <c r="H30" s="7"/>
      <c r="I30" s="47">
        <f t="shared" si="3"/>
        <v>0</v>
      </c>
      <c r="J30" s="24"/>
      <c r="K30" s="7"/>
      <c r="L30" s="47">
        <f t="shared" si="4"/>
        <v>0</v>
      </c>
      <c r="M30" s="24"/>
      <c r="N30" s="7"/>
      <c r="O30" s="47">
        <f t="shared" si="5"/>
        <v>0</v>
      </c>
      <c r="P30" s="24"/>
      <c r="Q30" s="7"/>
      <c r="R30" s="47">
        <f t="shared" si="6"/>
        <v>0</v>
      </c>
      <c r="S30" s="24"/>
      <c r="T30" s="7"/>
      <c r="U30" s="47">
        <f t="shared" si="7"/>
        <v>0</v>
      </c>
      <c r="V30" s="24"/>
      <c r="W30" s="7">
        <v>335.6</v>
      </c>
      <c r="X30" s="47">
        <f t="shared" si="8"/>
        <v>335.6</v>
      </c>
      <c r="Y30" s="24"/>
      <c r="Z30" s="7">
        <v>335.6</v>
      </c>
      <c r="AA30" s="47">
        <f t="shared" si="9"/>
        <v>335.6</v>
      </c>
      <c r="AB30" s="24"/>
      <c r="AC30" s="7">
        <v>333.6</v>
      </c>
      <c r="AD30" s="47"/>
      <c r="AE30" s="24"/>
      <c r="AF30" s="7">
        <v>333.6</v>
      </c>
      <c r="AG30" s="47"/>
      <c r="AH30" s="24"/>
      <c r="AI30" s="7">
        <v>333.6</v>
      </c>
      <c r="AJ30" s="47"/>
      <c r="AK30" s="24"/>
      <c r="AL30" s="7">
        <v>333.6</v>
      </c>
      <c r="AM30" s="47"/>
      <c r="AN30" s="24"/>
      <c r="AO30" s="50">
        <f t="shared" si="0"/>
        <v>2283.6999999999998</v>
      </c>
      <c r="AP30" s="53"/>
      <c r="AQ30" s="29">
        <f>+AO30</f>
        <v>2283.6999999999998</v>
      </c>
    </row>
    <row r="31" spans="1:48" x14ac:dyDescent="0.25">
      <c r="A31" s="37">
        <v>20</v>
      </c>
      <c r="B31" s="38" t="s">
        <v>67</v>
      </c>
      <c r="C31" s="39" t="s">
        <v>68</v>
      </c>
      <c r="D31" s="6">
        <v>19</v>
      </c>
      <c r="E31" s="7">
        <v>70.849999999999994</v>
      </c>
      <c r="F31" s="47">
        <f t="shared" si="2"/>
        <v>70.849999999999994</v>
      </c>
      <c r="G31" s="24"/>
      <c r="H31" s="7">
        <v>70.849999999999994</v>
      </c>
      <c r="I31" s="47">
        <f t="shared" si="3"/>
        <v>70.849999999999994</v>
      </c>
      <c r="J31" s="24"/>
      <c r="K31" s="7">
        <v>70.849999999999994</v>
      </c>
      <c r="L31" s="47">
        <f t="shared" si="4"/>
        <v>70.849999999999994</v>
      </c>
      <c r="M31" s="24"/>
      <c r="N31" s="7">
        <v>70.900000000000006</v>
      </c>
      <c r="O31" s="47">
        <f t="shared" si="5"/>
        <v>70.900000000000006</v>
      </c>
      <c r="P31" s="24"/>
      <c r="Q31" s="7">
        <v>70.900000000000006</v>
      </c>
      <c r="R31" s="47">
        <f t="shared" si="6"/>
        <v>70.900000000000006</v>
      </c>
      <c r="S31" s="24"/>
      <c r="T31" s="7">
        <v>68.900000000000006</v>
      </c>
      <c r="U31" s="47">
        <f t="shared" si="7"/>
        <v>68.900000000000006</v>
      </c>
      <c r="V31" s="24"/>
      <c r="W31" s="7">
        <v>68.900000000000006</v>
      </c>
      <c r="X31" s="47">
        <f t="shared" si="8"/>
        <v>68.900000000000006</v>
      </c>
      <c r="Y31" s="24"/>
      <c r="Z31" s="7">
        <v>68.900000000000006</v>
      </c>
      <c r="AA31" s="47">
        <f t="shared" si="9"/>
        <v>68.900000000000006</v>
      </c>
      <c r="AB31" s="24"/>
      <c r="AC31" s="7">
        <v>66.900000000000006</v>
      </c>
      <c r="AD31" s="47"/>
      <c r="AE31" s="24"/>
      <c r="AF31" s="7">
        <v>66.900000000000006</v>
      </c>
      <c r="AG31" s="47"/>
      <c r="AH31" s="24"/>
      <c r="AI31" s="7">
        <v>66.900000000000006</v>
      </c>
      <c r="AJ31" s="47"/>
      <c r="AK31" s="24"/>
      <c r="AL31" s="7">
        <v>66.900000000000006</v>
      </c>
      <c r="AM31" s="47"/>
      <c r="AN31" s="24"/>
      <c r="AO31" s="50">
        <f t="shared" si="0"/>
        <v>828.64999999999986</v>
      </c>
      <c r="AP31" s="53">
        <f t="shared" si="1"/>
        <v>828.64999999999986</v>
      </c>
      <c r="AQ31" s="29"/>
    </row>
    <row r="32" spans="1:48" x14ac:dyDescent="0.25">
      <c r="A32" s="37">
        <v>15</v>
      </c>
      <c r="B32" s="41" t="s">
        <v>69</v>
      </c>
      <c r="C32" s="39" t="s">
        <v>70</v>
      </c>
      <c r="D32" s="6">
        <v>18</v>
      </c>
      <c r="E32" s="7">
        <v>59.15</v>
      </c>
      <c r="F32" s="47">
        <f t="shared" si="2"/>
        <v>59.15</v>
      </c>
      <c r="G32" s="24"/>
      <c r="H32" s="7">
        <v>59.15</v>
      </c>
      <c r="I32" s="47">
        <f t="shared" si="3"/>
        <v>59.15</v>
      </c>
      <c r="J32" s="24"/>
      <c r="K32" s="7">
        <v>59.15</v>
      </c>
      <c r="L32" s="47">
        <f t="shared" si="4"/>
        <v>59.15</v>
      </c>
      <c r="M32" s="24"/>
      <c r="N32" s="7">
        <v>59.2</v>
      </c>
      <c r="O32" s="47">
        <f t="shared" si="5"/>
        <v>59.2</v>
      </c>
      <c r="P32" s="24"/>
      <c r="Q32" s="7">
        <v>59.2</v>
      </c>
      <c r="R32" s="47">
        <f t="shared" si="6"/>
        <v>59.2</v>
      </c>
      <c r="S32" s="24"/>
      <c r="T32" s="7">
        <v>59.2</v>
      </c>
      <c r="U32" s="47">
        <f t="shared" si="7"/>
        <v>59.2</v>
      </c>
      <c r="V32" s="24"/>
      <c r="W32" s="7">
        <v>59.2</v>
      </c>
      <c r="X32" s="47">
        <f t="shared" si="8"/>
        <v>59.2</v>
      </c>
      <c r="Y32" s="24"/>
      <c r="Z32" s="7">
        <v>59.2</v>
      </c>
      <c r="AA32" s="47">
        <f t="shared" si="9"/>
        <v>59.2</v>
      </c>
      <c r="AB32" s="24"/>
      <c r="AC32" s="7">
        <v>59.2</v>
      </c>
      <c r="AD32" s="47"/>
      <c r="AE32" s="24"/>
      <c r="AF32" s="7">
        <v>62.25</v>
      </c>
      <c r="AG32" s="47"/>
      <c r="AH32" s="24"/>
      <c r="AI32" s="7">
        <v>59.2</v>
      </c>
      <c r="AJ32" s="47"/>
      <c r="AK32" s="24"/>
      <c r="AL32" s="7">
        <v>59.2</v>
      </c>
      <c r="AM32" s="47"/>
      <c r="AN32" s="24"/>
      <c r="AO32" s="50">
        <f t="shared" si="0"/>
        <v>713.30000000000007</v>
      </c>
      <c r="AP32" s="53">
        <f t="shared" si="1"/>
        <v>713.30000000000007</v>
      </c>
      <c r="AQ32" s="29"/>
    </row>
    <row r="33" spans="1:43" x14ac:dyDescent="0.25">
      <c r="A33" s="37">
        <v>8</v>
      </c>
      <c r="B33" s="38" t="s">
        <v>71</v>
      </c>
      <c r="C33" s="39" t="s">
        <v>72</v>
      </c>
      <c r="D33" s="6">
        <v>4</v>
      </c>
      <c r="E33" s="7">
        <v>62.35</v>
      </c>
      <c r="F33" s="47">
        <f t="shared" si="2"/>
        <v>62.35</v>
      </c>
      <c r="G33" s="24"/>
      <c r="H33" s="7">
        <v>62.35</v>
      </c>
      <c r="I33" s="47">
        <f t="shared" si="3"/>
        <v>62.35</v>
      </c>
      <c r="J33" s="24"/>
      <c r="K33" s="7">
        <v>62.35</v>
      </c>
      <c r="L33" s="47">
        <f t="shared" si="4"/>
        <v>62.35</v>
      </c>
      <c r="M33" s="24"/>
      <c r="N33" s="7">
        <v>62.4</v>
      </c>
      <c r="O33" s="47">
        <f t="shared" si="5"/>
        <v>62.4</v>
      </c>
      <c r="P33" s="24"/>
      <c r="Q33" s="7">
        <v>62.4</v>
      </c>
      <c r="R33" s="47">
        <f t="shared" si="6"/>
        <v>62.4</v>
      </c>
      <c r="S33" s="24"/>
      <c r="T33" s="7">
        <v>60.4</v>
      </c>
      <c r="U33" s="47">
        <f t="shared" si="7"/>
        <v>60.4</v>
      </c>
      <c r="V33" s="24"/>
      <c r="W33" s="7">
        <v>60.4</v>
      </c>
      <c r="X33" s="47">
        <f t="shared" si="8"/>
        <v>60.4</v>
      </c>
      <c r="Y33" s="24"/>
      <c r="Z33" s="7">
        <v>60.4</v>
      </c>
      <c r="AA33" s="47">
        <f t="shared" si="9"/>
        <v>60.4</v>
      </c>
      <c r="AB33" s="24"/>
      <c r="AC33" s="7">
        <v>58.4</v>
      </c>
      <c r="AD33" s="47"/>
      <c r="AE33" s="24"/>
      <c r="AF33" s="7">
        <v>58.4</v>
      </c>
      <c r="AG33" s="47"/>
      <c r="AH33" s="24"/>
      <c r="AI33" s="7">
        <v>58.4</v>
      </c>
      <c r="AJ33" s="47"/>
      <c r="AK33" s="24"/>
      <c r="AL33" s="7">
        <v>58.4</v>
      </c>
      <c r="AM33" s="47"/>
      <c r="AN33" s="24"/>
      <c r="AO33" s="50">
        <f t="shared" si="0"/>
        <v>726.64999999999986</v>
      </c>
      <c r="AP33" s="53">
        <f t="shared" si="1"/>
        <v>726.64999999999986</v>
      </c>
      <c r="AQ33" s="29"/>
    </row>
    <row r="34" spans="1:43" x14ac:dyDescent="0.25">
      <c r="A34" s="37">
        <v>9</v>
      </c>
      <c r="B34" s="38" t="s">
        <v>73</v>
      </c>
      <c r="C34" s="39" t="s">
        <v>74</v>
      </c>
      <c r="D34" s="6">
        <v>3</v>
      </c>
      <c r="E34" s="7">
        <v>55.55</v>
      </c>
      <c r="F34" s="47">
        <f t="shared" si="2"/>
        <v>55.55</v>
      </c>
      <c r="G34" s="24"/>
      <c r="H34" s="7">
        <v>55.5</v>
      </c>
      <c r="I34" s="47">
        <f t="shared" si="3"/>
        <v>55.5</v>
      </c>
      <c r="J34" s="24"/>
      <c r="K34" s="7">
        <v>55.5</v>
      </c>
      <c r="L34" s="47">
        <f t="shared" si="4"/>
        <v>55.5</v>
      </c>
      <c r="M34" s="24"/>
      <c r="N34" s="7">
        <v>55.55</v>
      </c>
      <c r="O34" s="47">
        <f t="shared" si="5"/>
        <v>55.55</v>
      </c>
      <c r="P34" s="24"/>
      <c r="Q34" s="7">
        <v>55.5</v>
      </c>
      <c r="R34" s="47">
        <f t="shared" si="6"/>
        <v>55.5</v>
      </c>
      <c r="S34" s="24"/>
      <c r="T34" s="7">
        <v>55.5</v>
      </c>
      <c r="U34" s="47">
        <f t="shared" si="7"/>
        <v>55.5</v>
      </c>
      <c r="V34" s="24"/>
      <c r="W34" s="7">
        <v>55.5</v>
      </c>
      <c r="X34" s="47">
        <f t="shared" si="8"/>
        <v>55.5</v>
      </c>
      <c r="Y34" s="24"/>
      <c r="Z34" s="7">
        <v>55.5</v>
      </c>
      <c r="AA34" s="47">
        <f t="shared" si="9"/>
        <v>55.5</v>
      </c>
      <c r="AB34" s="24"/>
      <c r="AC34" s="7"/>
      <c r="AD34" s="47"/>
      <c r="AE34" s="24"/>
      <c r="AF34" s="7">
        <v>55.4</v>
      </c>
      <c r="AG34" s="47"/>
      <c r="AH34" s="24"/>
      <c r="AI34" s="7">
        <v>74.55</v>
      </c>
      <c r="AJ34" s="47"/>
      <c r="AK34" s="24"/>
      <c r="AL34" s="7">
        <v>61.75</v>
      </c>
      <c r="AM34" s="47"/>
      <c r="AN34" s="24"/>
      <c r="AO34" s="50">
        <f t="shared" si="0"/>
        <v>635.79999999999995</v>
      </c>
      <c r="AP34" s="53">
        <f t="shared" si="1"/>
        <v>635.79999999999995</v>
      </c>
      <c r="AQ34" s="29"/>
    </row>
    <row r="35" spans="1:43" x14ac:dyDescent="0.25">
      <c r="A35" s="37">
        <v>36</v>
      </c>
      <c r="B35" s="38" t="s">
        <v>75</v>
      </c>
      <c r="C35" s="39" t="s">
        <v>76</v>
      </c>
      <c r="D35" s="6">
        <v>3</v>
      </c>
      <c r="E35" s="7">
        <v>55.5</v>
      </c>
      <c r="F35" s="47">
        <f t="shared" si="2"/>
        <v>55.5</v>
      </c>
      <c r="G35" s="24"/>
      <c r="H35" s="7">
        <v>55.5</v>
      </c>
      <c r="I35" s="47">
        <f t="shared" si="3"/>
        <v>55.5</v>
      </c>
      <c r="J35" s="24"/>
      <c r="K35" s="7">
        <v>55.5</v>
      </c>
      <c r="L35" s="47">
        <f t="shared" si="4"/>
        <v>55.5</v>
      </c>
      <c r="M35" s="24"/>
      <c r="N35" s="7">
        <v>55.55</v>
      </c>
      <c r="O35" s="47">
        <f t="shared" si="5"/>
        <v>55.55</v>
      </c>
      <c r="P35" s="24"/>
      <c r="Q35" s="7">
        <v>55.5</v>
      </c>
      <c r="R35" s="47">
        <f t="shared" si="6"/>
        <v>55.5</v>
      </c>
      <c r="S35" s="24"/>
      <c r="T35" s="7">
        <v>55.5</v>
      </c>
      <c r="U35" s="47">
        <f t="shared" si="7"/>
        <v>55.5</v>
      </c>
      <c r="V35" s="24"/>
      <c r="W35" s="7">
        <v>55.5</v>
      </c>
      <c r="X35" s="47">
        <f t="shared" si="8"/>
        <v>55.5</v>
      </c>
      <c r="Y35" s="24"/>
      <c r="Z35" s="7">
        <v>55.5</v>
      </c>
      <c r="AA35" s="47">
        <f t="shared" si="9"/>
        <v>55.5</v>
      </c>
      <c r="AB35" s="24"/>
      <c r="AC35" s="7">
        <v>55.5</v>
      </c>
      <c r="AD35" s="47"/>
      <c r="AE35" s="24"/>
      <c r="AF35" s="7">
        <v>96.2</v>
      </c>
      <c r="AG35" s="47"/>
      <c r="AH35" s="24"/>
      <c r="AI35" s="7">
        <v>68.75</v>
      </c>
      <c r="AJ35" s="47"/>
      <c r="AK35" s="24"/>
      <c r="AL35" s="7">
        <v>70.900000000000006</v>
      </c>
      <c r="AM35" s="47"/>
      <c r="AN35" s="24"/>
      <c r="AO35" s="50">
        <f t="shared" si="0"/>
        <v>735.4</v>
      </c>
      <c r="AP35" s="53">
        <f t="shared" si="1"/>
        <v>735.4</v>
      </c>
      <c r="AQ35" s="29"/>
    </row>
    <row r="36" spans="1:43" x14ac:dyDescent="0.25">
      <c r="A36" s="37">
        <v>37</v>
      </c>
      <c r="B36" s="38" t="s">
        <v>77</v>
      </c>
      <c r="C36" s="39" t="s">
        <v>78</v>
      </c>
      <c r="D36" s="6">
        <v>3</v>
      </c>
      <c r="E36" s="7"/>
      <c r="F36" s="47">
        <f t="shared" si="2"/>
        <v>0</v>
      </c>
      <c r="G36" s="24"/>
      <c r="H36" s="7"/>
      <c r="I36" s="47">
        <f t="shared" si="3"/>
        <v>0</v>
      </c>
      <c r="J36" s="24"/>
      <c r="K36" s="7"/>
      <c r="L36" s="47">
        <f t="shared" si="4"/>
        <v>0</v>
      </c>
      <c r="M36" s="24"/>
      <c r="N36" s="7"/>
      <c r="O36" s="47">
        <f t="shared" si="5"/>
        <v>0</v>
      </c>
      <c r="P36" s="24"/>
      <c r="Q36" s="7"/>
      <c r="R36" s="47">
        <f t="shared" si="6"/>
        <v>0</v>
      </c>
      <c r="S36" s="24"/>
      <c r="T36" s="7"/>
      <c r="U36" s="47">
        <f t="shared" si="7"/>
        <v>0</v>
      </c>
      <c r="V36" s="24"/>
      <c r="W36" s="7"/>
      <c r="X36" s="47">
        <f t="shared" si="8"/>
        <v>0</v>
      </c>
      <c r="Y36" s="24"/>
      <c r="Z36" s="7"/>
      <c r="AA36" s="47">
        <f t="shared" si="9"/>
        <v>0</v>
      </c>
      <c r="AB36" s="24"/>
      <c r="AC36" s="7"/>
      <c r="AD36" s="47"/>
      <c r="AE36" s="24"/>
      <c r="AF36" s="7"/>
      <c r="AG36" s="47"/>
      <c r="AH36" s="24"/>
      <c r="AI36" s="7"/>
      <c r="AJ36" s="47"/>
      <c r="AK36" s="24"/>
      <c r="AL36" s="7"/>
      <c r="AM36" s="47"/>
      <c r="AN36" s="24"/>
      <c r="AO36" s="50">
        <f t="shared" si="0"/>
        <v>0</v>
      </c>
      <c r="AP36" s="53">
        <f t="shared" si="1"/>
        <v>0</v>
      </c>
      <c r="AQ36" s="29"/>
    </row>
    <row r="37" spans="1:43" x14ac:dyDescent="0.25">
      <c r="A37" s="37">
        <v>16</v>
      </c>
      <c r="B37" s="41" t="s">
        <v>79</v>
      </c>
      <c r="C37" s="39" t="s">
        <v>80</v>
      </c>
      <c r="D37" s="6">
        <v>2</v>
      </c>
      <c r="E37" s="8">
        <v>62.35</v>
      </c>
      <c r="F37" s="47">
        <f t="shared" si="2"/>
        <v>62.35</v>
      </c>
      <c r="G37" s="24"/>
      <c r="H37" s="8">
        <v>62.35</v>
      </c>
      <c r="I37" s="47">
        <f t="shared" si="3"/>
        <v>62.35</v>
      </c>
      <c r="J37" s="24"/>
      <c r="K37" s="8">
        <v>62.35</v>
      </c>
      <c r="L37" s="47">
        <f t="shared" si="4"/>
        <v>62.35</v>
      </c>
      <c r="M37" s="24"/>
      <c r="N37" s="8">
        <v>62.4</v>
      </c>
      <c r="O37" s="47">
        <f t="shared" si="5"/>
        <v>62.4</v>
      </c>
      <c r="P37" s="24"/>
      <c r="Q37" s="8">
        <v>62.4</v>
      </c>
      <c r="R37" s="47">
        <f t="shared" si="6"/>
        <v>62.4</v>
      </c>
      <c r="S37" s="24"/>
      <c r="T37" s="8">
        <v>60.4</v>
      </c>
      <c r="U37" s="47">
        <f t="shared" si="7"/>
        <v>60.4</v>
      </c>
      <c r="V37" s="24"/>
      <c r="W37" s="8">
        <v>60.4</v>
      </c>
      <c r="X37" s="47">
        <f t="shared" si="8"/>
        <v>60.4</v>
      </c>
      <c r="Y37" s="24"/>
      <c r="Z37" s="8">
        <v>60.4</v>
      </c>
      <c r="AA37" s="47">
        <f t="shared" si="9"/>
        <v>60.4</v>
      </c>
      <c r="AB37" s="24"/>
      <c r="AC37" s="8">
        <v>58.4</v>
      </c>
      <c r="AD37" s="47"/>
      <c r="AE37" s="24"/>
      <c r="AF37" s="8">
        <v>58.4</v>
      </c>
      <c r="AG37" s="47"/>
      <c r="AH37" s="24"/>
      <c r="AI37" s="8">
        <v>58.4</v>
      </c>
      <c r="AJ37" s="47"/>
      <c r="AK37" s="24"/>
      <c r="AL37" s="8">
        <v>58.4</v>
      </c>
      <c r="AM37" s="47"/>
      <c r="AN37" s="24"/>
      <c r="AO37" s="50">
        <f t="shared" si="0"/>
        <v>726.64999999999986</v>
      </c>
      <c r="AP37" s="53">
        <f t="shared" si="1"/>
        <v>726.64999999999986</v>
      </c>
      <c r="AQ37" s="29"/>
    </row>
    <row r="38" spans="1:43" x14ac:dyDescent="0.25">
      <c r="A38" s="37">
        <v>24</v>
      </c>
      <c r="B38" s="38" t="s">
        <v>81</v>
      </c>
      <c r="C38" s="39" t="s">
        <v>82</v>
      </c>
      <c r="D38" s="6">
        <v>2</v>
      </c>
      <c r="E38" s="7">
        <v>427.85</v>
      </c>
      <c r="F38" s="47">
        <f t="shared" si="2"/>
        <v>427.85</v>
      </c>
      <c r="G38" s="24"/>
      <c r="H38" s="7">
        <v>427.8</v>
      </c>
      <c r="I38" s="47">
        <f t="shared" si="3"/>
        <v>427.8</v>
      </c>
      <c r="J38" s="24"/>
      <c r="K38" s="7">
        <v>427.8</v>
      </c>
      <c r="L38" s="47">
        <f t="shared" si="4"/>
        <v>427.8</v>
      </c>
      <c r="M38" s="24"/>
      <c r="N38" s="7">
        <v>427.85</v>
      </c>
      <c r="O38" s="47">
        <f t="shared" si="5"/>
        <v>427.85</v>
      </c>
      <c r="P38" s="24"/>
      <c r="Q38" s="7">
        <v>427.9</v>
      </c>
      <c r="R38" s="47">
        <f t="shared" si="6"/>
        <v>427.9</v>
      </c>
      <c r="S38" s="24"/>
      <c r="T38" s="7">
        <v>425.85</v>
      </c>
      <c r="U38" s="47">
        <f t="shared" si="7"/>
        <v>425.85</v>
      </c>
      <c r="V38" s="24"/>
      <c r="W38" s="7">
        <v>425.85</v>
      </c>
      <c r="X38" s="47">
        <f t="shared" si="8"/>
        <v>425.85</v>
      </c>
      <c r="Y38" s="24"/>
      <c r="Z38" s="7">
        <v>425.85</v>
      </c>
      <c r="AA38" s="47">
        <f t="shared" si="9"/>
        <v>425.85</v>
      </c>
      <c r="AB38" s="24"/>
      <c r="AC38" s="7">
        <v>423.85</v>
      </c>
      <c r="AD38" s="47"/>
      <c r="AE38" s="24"/>
      <c r="AF38" s="7">
        <v>423.85</v>
      </c>
      <c r="AG38" s="47"/>
      <c r="AH38" s="24"/>
      <c r="AI38" s="7">
        <v>423.85</v>
      </c>
      <c r="AJ38" s="47"/>
      <c r="AK38" s="24"/>
      <c r="AL38" s="7">
        <v>423.85</v>
      </c>
      <c r="AM38" s="47"/>
      <c r="AN38" s="24"/>
      <c r="AO38" s="50">
        <f t="shared" si="0"/>
        <v>5112.1500000000005</v>
      </c>
      <c r="AP38" s="53">
        <f t="shared" si="1"/>
        <v>5112.1500000000005</v>
      </c>
      <c r="AQ38" s="29"/>
    </row>
    <row r="39" spans="1:43" x14ac:dyDescent="0.25">
      <c r="A39" s="37">
        <v>10</v>
      </c>
      <c r="B39" s="41" t="s">
        <v>83</v>
      </c>
      <c r="C39" s="39" t="s">
        <v>84</v>
      </c>
      <c r="D39" s="6">
        <v>2</v>
      </c>
      <c r="E39" s="7">
        <v>49.95</v>
      </c>
      <c r="F39" s="47">
        <f t="shared" si="2"/>
        <v>49.95</v>
      </c>
      <c r="G39" s="24"/>
      <c r="H39" s="7">
        <v>49.95</v>
      </c>
      <c r="I39" s="47">
        <f t="shared" si="3"/>
        <v>49.95</v>
      </c>
      <c r="J39" s="24"/>
      <c r="K39" s="7">
        <v>49.95</v>
      </c>
      <c r="L39" s="47">
        <f t="shared" si="4"/>
        <v>49.95</v>
      </c>
      <c r="M39" s="24"/>
      <c r="N39" s="7">
        <v>50</v>
      </c>
      <c r="O39" s="47">
        <f t="shared" si="5"/>
        <v>50</v>
      </c>
      <c r="P39" s="24"/>
      <c r="Q39" s="7">
        <v>50</v>
      </c>
      <c r="R39" s="47">
        <f t="shared" si="6"/>
        <v>50</v>
      </c>
      <c r="S39" s="24"/>
      <c r="T39" s="7">
        <v>50</v>
      </c>
      <c r="U39" s="47">
        <f t="shared" si="7"/>
        <v>50</v>
      </c>
      <c r="V39" s="24"/>
      <c r="W39" s="7">
        <v>50</v>
      </c>
      <c r="X39" s="47">
        <f t="shared" si="8"/>
        <v>50</v>
      </c>
      <c r="Y39" s="24"/>
      <c r="Z39" s="7">
        <v>50</v>
      </c>
      <c r="AA39" s="47">
        <f t="shared" si="9"/>
        <v>50</v>
      </c>
      <c r="AB39" s="24"/>
      <c r="AC39" s="7">
        <v>50</v>
      </c>
      <c r="AD39" s="47"/>
      <c r="AE39" s="24"/>
      <c r="AF39" s="7">
        <v>50</v>
      </c>
      <c r="AG39" s="47"/>
      <c r="AH39" s="24"/>
      <c r="AI39" s="7">
        <v>50</v>
      </c>
      <c r="AJ39" s="47"/>
      <c r="AK39" s="24"/>
      <c r="AL39" s="7">
        <v>50</v>
      </c>
      <c r="AM39" s="47"/>
      <c r="AN39" s="24"/>
      <c r="AO39" s="50">
        <f t="shared" si="0"/>
        <v>599.85</v>
      </c>
      <c r="AP39" s="53">
        <f t="shared" si="1"/>
        <v>599.85</v>
      </c>
      <c r="AQ39" s="29"/>
    </row>
    <row r="40" spans="1:43" x14ac:dyDescent="0.25">
      <c r="A40" s="37">
        <v>11</v>
      </c>
      <c r="B40" s="41" t="s">
        <v>71</v>
      </c>
      <c r="C40" s="39" t="s">
        <v>85</v>
      </c>
      <c r="D40" s="6">
        <v>2</v>
      </c>
      <c r="E40" s="7">
        <v>58.85</v>
      </c>
      <c r="F40" s="47">
        <f t="shared" si="2"/>
        <v>58.85</v>
      </c>
      <c r="G40" s="24"/>
      <c r="H40" s="7">
        <v>58.85</v>
      </c>
      <c r="I40" s="47">
        <f t="shared" si="3"/>
        <v>58.85</v>
      </c>
      <c r="J40" s="24"/>
      <c r="K40" s="7">
        <v>58.85</v>
      </c>
      <c r="L40" s="47">
        <f t="shared" si="4"/>
        <v>58.85</v>
      </c>
      <c r="M40" s="24"/>
      <c r="N40" s="7">
        <v>58.9</v>
      </c>
      <c r="O40" s="47">
        <f t="shared" si="5"/>
        <v>58.9</v>
      </c>
      <c r="P40" s="24"/>
      <c r="Q40" s="7">
        <v>58.9</v>
      </c>
      <c r="R40" s="47">
        <f t="shared" si="6"/>
        <v>58.9</v>
      </c>
      <c r="S40" s="24"/>
      <c r="T40" s="7">
        <v>56.9</v>
      </c>
      <c r="U40" s="47">
        <f t="shared" si="7"/>
        <v>56.9</v>
      </c>
      <c r="V40" s="24"/>
      <c r="W40" s="7">
        <v>56.9</v>
      </c>
      <c r="X40" s="47">
        <f t="shared" si="8"/>
        <v>56.9</v>
      </c>
      <c r="Y40" s="24"/>
      <c r="Z40" s="7">
        <v>56.9</v>
      </c>
      <c r="AA40" s="47">
        <f t="shared" si="9"/>
        <v>56.9</v>
      </c>
      <c r="AB40" s="24"/>
      <c r="AC40" s="7">
        <v>54.9</v>
      </c>
      <c r="AD40" s="47"/>
      <c r="AE40" s="24"/>
      <c r="AF40" s="7">
        <v>54.9</v>
      </c>
      <c r="AG40" s="47"/>
      <c r="AH40" s="24"/>
      <c r="AI40" s="7">
        <v>54.9</v>
      </c>
      <c r="AJ40" s="47"/>
      <c r="AK40" s="24"/>
      <c r="AL40" s="7">
        <v>54.9</v>
      </c>
      <c r="AM40" s="47"/>
      <c r="AN40" s="24"/>
      <c r="AO40" s="50">
        <f t="shared" si="0"/>
        <v>684.64999999999986</v>
      </c>
      <c r="AP40" s="53">
        <f t="shared" si="1"/>
        <v>684.64999999999986</v>
      </c>
      <c r="AQ40" s="29"/>
    </row>
    <row r="41" spans="1:43" x14ac:dyDescent="0.25">
      <c r="A41" s="37">
        <v>12</v>
      </c>
      <c r="B41" s="43" t="s">
        <v>86</v>
      </c>
      <c r="C41" s="39" t="s">
        <v>87</v>
      </c>
      <c r="D41" s="6">
        <v>2</v>
      </c>
      <c r="E41" s="7">
        <v>1392.9</v>
      </c>
      <c r="F41" s="47">
        <f t="shared" si="2"/>
        <v>1392.9</v>
      </c>
      <c r="G41" s="24"/>
      <c r="H41" s="7">
        <v>1392.85</v>
      </c>
      <c r="I41" s="47">
        <f t="shared" si="3"/>
        <v>1392.85</v>
      </c>
      <c r="J41" s="24"/>
      <c r="K41" s="7">
        <v>1394.7</v>
      </c>
      <c r="L41" s="47">
        <f t="shared" si="4"/>
        <v>1394.7</v>
      </c>
      <c r="M41" s="24"/>
      <c r="N41" s="7">
        <v>1392.95</v>
      </c>
      <c r="O41" s="47">
        <f t="shared" si="5"/>
        <v>1392.95</v>
      </c>
      <c r="P41" s="24"/>
      <c r="Q41" s="7">
        <v>1392.95</v>
      </c>
      <c r="R41" s="47">
        <f t="shared" si="6"/>
        <v>1392.95</v>
      </c>
      <c r="S41" s="24"/>
      <c r="T41" s="7">
        <v>1392.95</v>
      </c>
      <c r="U41" s="47">
        <f t="shared" si="7"/>
        <v>1392.95</v>
      </c>
      <c r="V41" s="24"/>
      <c r="W41" s="7">
        <v>1392.95</v>
      </c>
      <c r="X41" s="47">
        <f t="shared" si="8"/>
        <v>1392.95</v>
      </c>
      <c r="Y41" s="24"/>
      <c r="Z41" s="7">
        <v>1392.95</v>
      </c>
      <c r="AA41" s="47">
        <f t="shared" si="9"/>
        <v>1392.95</v>
      </c>
      <c r="AB41" s="24"/>
      <c r="AC41" s="7">
        <v>1392.95</v>
      </c>
      <c r="AD41" s="47"/>
      <c r="AE41" s="24"/>
      <c r="AF41" s="7">
        <v>1392.95</v>
      </c>
      <c r="AG41" s="47"/>
      <c r="AH41" s="24"/>
      <c r="AI41" s="7">
        <v>1392.95</v>
      </c>
      <c r="AJ41" s="47"/>
      <c r="AK41" s="24"/>
      <c r="AL41" s="7">
        <v>1392.95</v>
      </c>
      <c r="AM41" s="47"/>
      <c r="AN41" s="24"/>
      <c r="AO41" s="50">
        <f t="shared" si="0"/>
        <v>16717.000000000004</v>
      </c>
      <c r="AP41" s="53">
        <f t="shared" si="1"/>
        <v>16717.000000000004</v>
      </c>
      <c r="AQ41" s="29"/>
    </row>
    <row r="42" spans="1:43" x14ac:dyDescent="0.25">
      <c r="A42" s="37">
        <v>19</v>
      </c>
      <c r="B42" s="38" t="s">
        <v>88</v>
      </c>
      <c r="C42" s="39" t="s">
        <v>89</v>
      </c>
      <c r="D42" s="6">
        <v>2</v>
      </c>
      <c r="E42" s="7">
        <v>392.55</v>
      </c>
      <c r="F42" s="47">
        <f t="shared" si="2"/>
        <v>392.55</v>
      </c>
      <c r="G42" s="24"/>
      <c r="H42" s="7">
        <v>249.3</v>
      </c>
      <c r="I42" s="47">
        <f t="shared" si="3"/>
        <v>249.3</v>
      </c>
      <c r="J42" s="24"/>
      <c r="K42" s="7">
        <v>368.5</v>
      </c>
      <c r="L42" s="47">
        <f t="shared" si="4"/>
        <v>368.5</v>
      </c>
      <c r="M42" s="24"/>
      <c r="N42" s="7">
        <v>396.55</v>
      </c>
      <c r="O42" s="47">
        <f t="shared" si="5"/>
        <v>396.55</v>
      </c>
      <c r="P42" s="24"/>
      <c r="Q42" s="7">
        <v>332.6</v>
      </c>
      <c r="R42" s="47">
        <f t="shared" si="6"/>
        <v>332.6</v>
      </c>
      <c r="S42" s="24"/>
      <c r="T42" s="7">
        <v>418.45</v>
      </c>
      <c r="U42" s="47">
        <f t="shared" si="7"/>
        <v>418.45</v>
      </c>
      <c r="V42" s="24"/>
      <c r="W42" s="7">
        <v>448.1</v>
      </c>
      <c r="X42" s="47">
        <f t="shared" si="8"/>
        <v>448.1</v>
      </c>
      <c r="Y42" s="24"/>
      <c r="Z42" s="7">
        <v>497.3</v>
      </c>
      <c r="AA42" s="47">
        <f t="shared" si="9"/>
        <v>497.3</v>
      </c>
      <c r="AB42" s="24"/>
      <c r="AC42" s="7">
        <v>446</v>
      </c>
      <c r="AD42" s="47"/>
      <c r="AE42" s="24"/>
      <c r="AF42" s="7">
        <v>478.8</v>
      </c>
      <c r="AG42" s="47"/>
      <c r="AH42" s="24"/>
      <c r="AI42" s="7">
        <v>466.4</v>
      </c>
      <c r="AJ42" s="47"/>
      <c r="AK42" s="24"/>
      <c r="AL42" s="7">
        <v>445.1</v>
      </c>
      <c r="AM42" s="47"/>
      <c r="AN42" s="24"/>
      <c r="AO42" s="50">
        <f t="shared" si="0"/>
        <v>4939.6500000000005</v>
      </c>
      <c r="AP42" s="53">
        <f t="shared" si="1"/>
        <v>4939.6500000000005</v>
      </c>
      <c r="AQ42" s="29"/>
    </row>
    <row r="43" spans="1:43" x14ac:dyDescent="0.25">
      <c r="A43" s="37">
        <v>23</v>
      </c>
      <c r="B43" s="41" t="s">
        <v>90</v>
      </c>
      <c r="C43" s="39" t="s">
        <v>91</v>
      </c>
      <c r="D43" s="6">
        <v>2</v>
      </c>
      <c r="E43" s="7"/>
      <c r="F43" s="47">
        <f t="shared" si="2"/>
        <v>0</v>
      </c>
      <c r="G43" s="24"/>
      <c r="H43" s="7"/>
      <c r="I43" s="47">
        <f t="shared" si="3"/>
        <v>0</v>
      </c>
      <c r="J43" s="24"/>
      <c r="K43" s="7"/>
      <c r="L43" s="47">
        <f t="shared" si="4"/>
        <v>0</v>
      </c>
      <c r="M43" s="24"/>
      <c r="N43" s="7"/>
      <c r="O43" s="47">
        <f t="shared" si="5"/>
        <v>0</v>
      </c>
      <c r="P43" s="24"/>
      <c r="Q43" s="7"/>
      <c r="R43" s="47">
        <f t="shared" si="6"/>
        <v>0</v>
      </c>
      <c r="S43" s="24"/>
      <c r="T43" s="7"/>
      <c r="U43" s="47">
        <f t="shared" si="7"/>
        <v>0</v>
      </c>
      <c r="V43" s="24"/>
      <c r="W43" s="7"/>
      <c r="X43" s="47">
        <f t="shared" si="8"/>
        <v>0</v>
      </c>
      <c r="Y43" s="24"/>
      <c r="Z43" s="7"/>
      <c r="AA43" s="47">
        <f t="shared" si="9"/>
        <v>0</v>
      </c>
      <c r="AB43" s="24"/>
      <c r="AC43" s="7"/>
      <c r="AD43" s="47"/>
      <c r="AE43" s="24"/>
      <c r="AF43" s="7"/>
      <c r="AG43" s="47"/>
      <c r="AH43" s="24"/>
      <c r="AI43" s="7"/>
      <c r="AJ43" s="47"/>
      <c r="AK43" s="24"/>
      <c r="AL43" s="7"/>
      <c r="AM43" s="47"/>
      <c r="AN43" s="24"/>
      <c r="AO43" s="50">
        <f t="shared" si="0"/>
        <v>0</v>
      </c>
      <c r="AP43" s="53">
        <f t="shared" si="1"/>
        <v>0</v>
      </c>
      <c r="AQ43" s="29"/>
    </row>
    <row r="44" spans="1:43" x14ac:dyDescent="0.25">
      <c r="A44" s="37">
        <v>17</v>
      </c>
      <c r="B44" s="45" t="s">
        <v>92</v>
      </c>
      <c r="C44" s="46" t="s">
        <v>93</v>
      </c>
      <c r="D44" s="9">
        <v>2</v>
      </c>
      <c r="E44" s="8">
        <v>50.4</v>
      </c>
      <c r="F44" s="47">
        <f t="shared" si="2"/>
        <v>50.4</v>
      </c>
      <c r="G44" s="24"/>
      <c r="H44" s="8">
        <v>49.95</v>
      </c>
      <c r="I44" s="47">
        <f t="shared" si="3"/>
        <v>49.95</v>
      </c>
      <c r="J44" s="24"/>
      <c r="K44" s="8">
        <v>49.95</v>
      </c>
      <c r="L44" s="47">
        <f t="shared" si="4"/>
        <v>49.95</v>
      </c>
      <c r="M44" s="24"/>
      <c r="N44" s="8">
        <v>50</v>
      </c>
      <c r="O44" s="47">
        <f t="shared" si="5"/>
        <v>50</v>
      </c>
      <c r="P44" s="24"/>
      <c r="Q44" s="8">
        <v>50</v>
      </c>
      <c r="R44" s="47">
        <f t="shared" si="6"/>
        <v>50</v>
      </c>
      <c r="S44" s="24"/>
      <c r="T44" s="8">
        <v>50</v>
      </c>
      <c r="U44" s="47">
        <f t="shared" si="7"/>
        <v>50</v>
      </c>
      <c r="V44" s="24"/>
      <c r="W44" s="8">
        <v>50</v>
      </c>
      <c r="X44" s="47">
        <f t="shared" si="8"/>
        <v>50</v>
      </c>
      <c r="Y44" s="24"/>
      <c r="Z44" s="8">
        <v>50</v>
      </c>
      <c r="AA44" s="47">
        <f t="shared" si="9"/>
        <v>50</v>
      </c>
      <c r="AB44" s="24"/>
      <c r="AC44" s="8">
        <v>50</v>
      </c>
      <c r="AD44" s="47"/>
      <c r="AE44" s="24"/>
      <c r="AF44" s="8">
        <v>50</v>
      </c>
      <c r="AG44" s="47"/>
      <c r="AH44" s="24"/>
      <c r="AI44" s="8">
        <v>50</v>
      </c>
      <c r="AJ44" s="47"/>
      <c r="AK44" s="24"/>
      <c r="AL44" s="8">
        <v>50</v>
      </c>
      <c r="AM44" s="47"/>
      <c r="AN44" s="24"/>
      <c r="AO44" s="50">
        <f t="shared" si="0"/>
        <v>600.29999999999995</v>
      </c>
      <c r="AP44" s="53">
        <f t="shared" si="1"/>
        <v>600.29999999999995</v>
      </c>
      <c r="AQ44" s="29"/>
    </row>
    <row r="45" spans="1:43" x14ac:dyDescent="0.25">
      <c r="A45" s="37">
        <v>22</v>
      </c>
      <c r="B45" s="38" t="s">
        <v>94</v>
      </c>
      <c r="C45" s="39" t="s">
        <v>95</v>
      </c>
      <c r="D45" s="6">
        <v>2</v>
      </c>
      <c r="E45" s="7">
        <v>281</v>
      </c>
      <c r="F45" s="47">
        <f t="shared" si="2"/>
        <v>281</v>
      </c>
      <c r="G45" s="24"/>
      <c r="H45" s="7">
        <v>281</v>
      </c>
      <c r="I45" s="47">
        <f t="shared" si="3"/>
        <v>281</v>
      </c>
      <c r="J45" s="24"/>
      <c r="K45" s="7">
        <v>281</v>
      </c>
      <c r="L45" s="47">
        <f t="shared" si="4"/>
        <v>281</v>
      </c>
      <c r="M45" s="24"/>
      <c r="N45" s="7">
        <v>281.10000000000002</v>
      </c>
      <c r="O45" s="47">
        <f t="shared" si="5"/>
        <v>281.10000000000002</v>
      </c>
      <c r="P45" s="24"/>
      <c r="Q45" s="7">
        <v>281.05</v>
      </c>
      <c r="R45" s="47">
        <f t="shared" si="6"/>
        <v>281.05</v>
      </c>
      <c r="S45" s="24"/>
      <c r="T45" s="7">
        <v>279.05</v>
      </c>
      <c r="U45" s="47">
        <f t="shared" si="7"/>
        <v>279.05</v>
      </c>
      <c r="V45" s="24"/>
      <c r="W45" s="7">
        <v>279.05</v>
      </c>
      <c r="X45" s="47">
        <f t="shared" si="8"/>
        <v>279.05</v>
      </c>
      <c r="Y45" s="24"/>
      <c r="Z45" s="7">
        <v>279.05</v>
      </c>
      <c r="AA45" s="47">
        <f t="shared" si="9"/>
        <v>279.05</v>
      </c>
      <c r="AB45" s="24"/>
      <c r="AC45" s="7">
        <v>277.05</v>
      </c>
      <c r="AD45" s="47"/>
      <c r="AE45" s="24"/>
      <c r="AF45" s="7">
        <v>277.05</v>
      </c>
      <c r="AG45" s="47"/>
      <c r="AH45" s="24"/>
      <c r="AI45" s="7">
        <v>277.05</v>
      </c>
      <c r="AJ45" s="47"/>
      <c r="AK45" s="24"/>
      <c r="AL45" s="7">
        <v>277.05</v>
      </c>
      <c r="AM45" s="47"/>
      <c r="AN45" s="24"/>
      <c r="AO45" s="50">
        <f t="shared" si="0"/>
        <v>3350.5000000000005</v>
      </c>
      <c r="AP45" s="53">
        <f t="shared" si="1"/>
        <v>3350.5000000000005</v>
      </c>
      <c r="AQ45" s="29"/>
    </row>
    <row r="46" spans="1:43" x14ac:dyDescent="0.25">
      <c r="A46" s="37">
        <v>35</v>
      </c>
      <c r="B46" s="38" t="s">
        <v>96</v>
      </c>
      <c r="C46" s="39" t="s">
        <v>97</v>
      </c>
      <c r="D46" s="6">
        <v>2</v>
      </c>
      <c r="E46" s="7">
        <v>58.85</v>
      </c>
      <c r="F46" s="47">
        <f t="shared" si="2"/>
        <v>58.85</v>
      </c>
      <c r="G46" s="24"/>
      <c r="H46" s="7">
        <v>58.85</v>
      </c>
      <c r="I46" s="47">
        <f t="shared" si="3"/>
        <v>58.85</v>
      </c>
      <c r="J46" s="24"/>
      <c r="K46" s="7">
        <v>58.85</v>
      </c>
      <c r="L46" s="47">
        <f t="shared" si="4"/>
        <v>58.85</v>
      </c>
      <c r="M46" s="24"/>
      <c r="N46" s="20">
        <v>58.9</v>
      </c>
      <c r="O46" s="47">
        <f t="shared" si="5"/>
        <v>58.9</v>
      </c>
      <c r="P46" s="24"/>
      <c r="Q46" s="7">
        <v>58.9</v>
      </c>
      <c r="R46" s="47">
        <f t="shared" si="6"/>
        <v>58.9</v>
      </c>
      <c r="S46" s="24"/>
      <c r="T46" s="7">
        <v>56.9</v>
      </c>
      <c r="U46" s="47">
        <f t="shared" si="7"/>
        <v>56.9</v>
      </c>
      <c r="V46" s="24"/>
      <c r="W46" s="7">
        <v>56.9</v>
      </c>
      <c r="X46" s="47">
        <f t="shared" si="8"/>
        <v>56.9</v>
      </c>
      <c r="Y46" s="24"/>
      <c r="Z46" s="7">
        <v>56.9</v>
      </c>
      <c r="AA46" s="47">
        <f t="shared" si="9"/>
        <v>56.9</v>
      </c>
      <c r="AB46" s="24"/>
      <c r="AC46" s="7">
        <v>54.9</v>
      </c>
      <c r="AD46" s="47"/>
      <c r="AE46" s="24"/>
      <c r="AF46" s="8">
        <v>54.9</v>
      </c>
      <c r="AG46" s="47"/>
      <c r="AH46" s="24"/>
      <c r="AI46" s="7">
        <v>54.9</v>
      </c>
      <c r="AJ46" s="47"/>
      <c r="AK46" s="24"/>
      <c r="AL46" s="7">
        <v>54.9</v>
      </c>
      <c r="AM46" s="47"/>
      <c r="AN46" s="24"/>
      <c r="AO46" s="50">
        <f t="shared" si="0"/>
        <v>684.64999999999986</v>
      </c>
      <c r="AP46" s="53">
        <f t="shared" si="1"/>
        <v>684.64999999999986</v>
      </c>
      <c r="AQ46" s="29"/>
    </row>
    <row r="47" spans="1:43" x14ac:dyDescent="0.25">
      <c r="A47" s="37">
        <v>45</v>
      </c>
      <c r="B47" s="38" t="s">
        <v>71</v>
      </c>
      <c r="C47" s="39" t="s">
        <v>98</v>
      </c>
      <c r="D47" s="6">
        <v>2</v>
      </c>
      <c r="E47" s="7">
        <v>297.89999999999998</v>
      </c>
      <c r="F47" s="47">
        <f t="shared" si="2"/>
        <v>297.89999999999998</v>
      </c>
      <c r="G47" s="24"/>
      <c r="H47" s="7">
        <v>297.89999999999998</v>
      </c>
      <c r="I47" s="47">
        <f t="shared" si="3"/>
        <v>297.89999999999998</v>
      </c>
      <c r="J47" s="24"/>
      <c r="K47" s="7">
        <v>297.89999999999998</v>
      </c>
      <c r="L47" s="47">
        <f t="shared" si="4"/>
        <v>297.89999999999998</v>
      </c>
      <c r="M47" s="24"/>
      <c r="N47" s="7">
        <v>298</v>
      </c>
      <c r="O47" s="47">
        <f t="shared" si="5"/>
        <v>298</v>
      </c>
      <c r="P47" s="24"/>
      <c r="Q47" s="7">
        <v>297.95</v>
      </c>
      <c r="R47" s="47">
        <f t="shared" si="6"/>
        <v>297.95</v>
      </c>
      <c r="S47" s="24"/>
      <c r="T47" s="7">
        <v>295.95</v>
      </c>
      <c r="U47" s="47">
        <f t="shared" si="7"/>
        <v>295.95</v>
      </c>
      <c r="V47" s="24"/>
      <c r="W47" s="7">
        <v>295.95</v>
      </c>
      <c r="X47" s="47">
        <f t="shared" si="8"/>
        <v>295.95</v>
      </c>
      <c r="Y47" s="24"/>
      <c r="Z47" s="7">
        <v>295.95</v>
      </c>
      <c r="AA47" s="47">
        <f t="shared" si="9"/>
        <v>295.95</v>
      </c>
      <c r="AB47" s="24"/>
      <c r="AC47" s="7">
        <v>293.95</v>
      </c>
      <c r="AD47" s="47"/>
      <c r="AE47" s="24"/>
      <c r="AF47" s="7">
        <v>293.95</v>
      </c>
      <c r="AG47" s="47"/>
      <c r="AH47" s="24"/>
      <c r="AI47" s="7">
        <v>293.95</v>
      </c>
      <c r="AJ47" s="47"/>
      <c r="AK47" s="24"/>
      <c r="AL47" s="7">
        <v>293.95</v>
      </c>
      <c r="AM47" s="47"/>
      <c r="AN47" s="24"/>
      <c r="AO47" s="50">
        <f t="shared" si="0"/>
        <v>3553.2999999999988</v>
      </c>
      <c r="AP47" s="53">
        <f t="shared" si="1"/>
        <v>3553.2999999999988</v>
      </c>
      <c r="AQ47" s="29"/>
    </row>
    <row r="48" spans="1:43" x14ac:dyDescent="0.25">
      <c r="A48" s="37">
        <v>46</v>
      </c>
      <c r="B48" s="38" t="s">
        <v>103</v>
      </c>
      <c r="C48" s="39" t="s">
        <v>104</v>
      </c>
      <c r="D48" s="6">
        <v>2</v>
      </c>
      <c r="E48" s="7">
        <v>263.64999999999998</v>
      </c>
      <c r="F48" s="47">
        <f t="shared" si="2"/>
        <v>263.64999999999998</v>
      </c>
      <c r="G48" s="24"/>
      <c r="H48" s="7">
        <v>234.1</v>
      </c>
      <c r="I48" s="47">
        <f t="shared" si="3"/>
        <v>234.1</v>
      </c>
      <c r="J48" s="24"/>
      <c r="K48" s="7">
        <v>221.25</v>
      </c>
      <c r="L48" s="47">
        <f t="shared" si="4"/>
        <v>221.25</v>
      </c>
      <c r="M48" s="24"/>
      <c r="N48" s="7">
        <v>216.2</v>
      </c>
      <c r="O48" s="47">
        <f t="shared" si="5"/>
        <v>216.2</v>
      </c>
      <c r="P48" s="24"/>
      <c r="Q48" s="7">
        <v>199.15</v>
      </c>
      <c r="R48" s="47">
        <f t="shared" si="6"/>
        <v>199.15</v>
      </c>
      <c r="S48" s="24"/>
      <c r="T48" s="7">
        <v>212.65</v>
      </c>
      <c r="U48" s="47">
        <f t="shared" si="7"/>
        <v>212.65</v>
      </c>
      <c r="V48" s="24"/>
      <c r="W48" s="7">
        <v>201.9</v>
      </c>
      <c r="X48" s="47">
        <f t="shared" si="8"/>
        <v>201.9</v>
      </c>
      <c r="Y48" s="24"/>
      <c r="Z48" s="7">
        <v>224.1</v>
      </c>
      <c r="AA48" s="47">
        <f t="shared" si="9"/>
        <v>224.1</v>
      </c>
      <c r="AB48" s="24"/>
      <c r="AC48" s="7">
        <v>258.8</v>
      </c>
      <c r="AD48" s="47"/>
      <c r="AE48" s="24"/>
      <c r="AF48" s="7">
        <v>209.8</v>
      </c>
      <c r="AG48" s="47"/>
      <c r="AH48" s="24"/>
      <c r="AI48" s="7">
        <v>228.1</v>
      </c>
      <c r="AJ48" s="47"/>
      <c r="AK48" s="24"/>
      <c r="AL48" s="7">
        <v>218.55</v>
      </c>
      <c r="AM48" s="47"/>
      <c r="AN48" s="24"/>
      <c r="AO48" s="50">
        <f t="shared" si="0"/>
        <v>2688.2500000000005</v>
      </c>
      <c r="AP48" s="53">
        <f t="shared" si="1"/>
        <v>2688.2500000000005</v>
      </c>
      <c r="AQ48" s="29"/>
    </row>
    <row r="49" spans="1:43" x14ac:dyDescent="0.25">
      <c r="A49" s="37">
        <v>47</v>
      </c>
      <c r="B49" s="38" t="s">
        <v>99</v>
      </c>
      <c r="C49" s="39" t="s">
        <v>100</v>
      </c>
      <c r="D49" s="6">
        <v>2</v>
      </c>
      <c r="E49" s="34"/>
      <c r="F49" s="47"/>
      <c r="G49" s="24"/>
      <c r="H49" s="34">
        <v>58.85</v>
      </c>
      <c r="I49" s="47"/>
      <c r="J49" s="24">
        <f>+H49</f>
        <v>58.85</v>
      </c>
      <c r="K49" s="34"/>
      <c r="L49" s="47"/>
      <c r="M49" s="24"/>
      <c r="N49" s="34"/>
      <c r="O49" s="47"/>
      <c r="P49" s="24"/>
      <c r="Q49" s="34"/>
      <c r="R49" s="47"/>
      <c r="S49" s="24"/>
      <c r="T49" s="34"/>
      <c r="U49" s="47"/>
      <c r="V49" s="24"/>
      <c r="W49" s="34">
        <v>56.9</v>
      </c>
      <c r="X49" s="47"/>
      <c r="Y49" s="24"/>
      <c r="Z49" s="34"/>
      <c r="AA49" s="47"/>
      <c r="AB49" s="24"/>
      <c r="AC49" s="34"/>
      <c r="AD49" s="47"/>
      <c r="AE49" s="24"/>
      <c r="AF49" s="34"/>
      <c r="AG49" s="47"/>
      <c r="AH49" s="24"/>
      <c r="AI49" s="34"/>
      <c r="AJ49" s="47"/>
      <c r="AK49" s="24"/>
      <c r="AL49" s="34">
        <v>54.9</v>
      </c>
      <c r="AM49" s="47"/>
      <c r="AN49" s="24"/>
      <c r="AO49" s="50">
        <f t="shared" si="0"/>
        <v>170.65</v>
      </c>
      <c r="AP49" s="53"/>
      <c r="AQ49" s="29">
        <f>+AO49</f>
        <v>170.65</v>
      </c>
    </row>
    <row r="50" spans="1:43" ht="15.75" thickBot="1" x14ac:dyDescent="0.3">
      <c r="A50" s="37">
        <v>48</v>
      </c>
      <c r="B50" s="38" t="s">
        <v>101</v>
      </c>
      <c r="C50" s="39" t="s">
        <v>102</v>
      </c>
      <c r="D50" s="6">
        <v>2</v>
      </c>
      <c r="E50" s="10">
        <v>1000.3</v>
      </c>
      <c r="F50" s="48">
        <f>+E50</f>
        <v>1000.3</v>
      </c>
      <c r="G50" s="49"/>
      <c r="H50" s="10">
        <v>575.79999999999995</v>
      </c>
      <c r="I50" s="48">
        <f>+H50</f>
        <v>575.79999999999995</v>
      </c>
      <c r="J50" s="49"/>
      <c r="K50" s="10">
        <v>470.6</v>
      </c>
      <c r="L50" s="48">
        <f>+K50</f>
        <v>470.6</v>
      </c>
      <c r="M50" s="49"/>
      <c r="N50" s="10">
        <v>540.79999999999995</v>
      </c>
      <c r="O50" s="48">
        <f>+N50</f>
        <v>540.79999999999995</v>
      </c>
      <c r="P50" s="49"/>
      <c r="Q50" s="10">
        <v>527.6</v>
      </c>
      <c r="R50" s="48">
        <f>+Q50</f>
        <v>527.6</v>
      </c>
      <c r="S50" s="49"/>
      <c r="T50" s="10">
        <v>503.35</v>
      </c>
      <c r="U50" s="48">
        <f>+T50</f>
        <v>503.35</v>
      </c>
      <c r="V50" s="49"/>
      <c r="W50" s="10">
        <v>560</v>
      </c>
      <c r="X50" s="48">
        <f>+W50</f>
        <v>560</v>
      </c>
      <c r="Y50" s="49"/>
      <c r="Z50" s="10">
        <v>504.8</v>
      </c>
      <c r="AA50" s="48">
        <f>+Z50</f>
        <v>504.8</v>
      </c>
      <c r="AB50" s="49"/>
      <c r="AC50" s="10">
        <v>500.05</v>
      </c>
      <c r="AD50" s="48"/>
      <c r="AE50" s="49"/>
      <c r="AF50" s="10">
        <v>488.15</v>
      </c>
      <c r="AG50" s="48"/>
      <c r="AH50" s="49"/>
      <c r="AI50" s="10">
        <v>25.3</v>
      </c>
      <c r="AJ50" s="48"/>
      <c r="AK50" s="49"/>
      <c r="AL50" s="10">
        <v>442.2</v>
      </c>
      <c r="AM50" s="48"/>
      <c r="AN50" s="49"/>
      <c r="AO50" s="50">
        <f t="shared" si="0"/>
        <v>6138.95</v>
      </c>
      <c r="AP50" s="54">
        <f t="shared" si="1"/>
        <v>6138.95</v>
      </c>
      <c r="AQ50" s="55"/>
    </row>
    <row r="51" spans="1:43" ht="15.75" thickBot="1" x14ac:dyDescent="0.3">
      <c r="A51" s="11"/>
      <c r="B51" s="12"/>
      <c r="C51" s="19"/>
      <c r="D51" s="13"/>
      <c r="E51" s="14"/>
      <c r="F51" s="25">
        <f>SUM(F6:F50)</f>
        <v>16713.2</v>
      </c>
      <c r="G51" s="25"/>
      <c r="H51" s="14"/>
      <c r="I51" s="25">
        <f>SUM(I6:I50)</f>
        <v>12782.900000000001</v>
      </c>
      <c r="J51" s="25">
        <f>SUM(J6:J50)</f>
        <v>290.95000000000005</v>
      </c>
      <c r="K51" s="14"/>
      <c r="L51" s="25">
        <f>SUM(L6:L50)</f>
        <v>12132.500000000002</v>
      </c>
      <c r="M51" s="25"/>
      <c r="N51" s="14"/>
      <c r="O51" s="25">
        <f>SUM(O6:O50)</f>
        <v>12237.149999999998</v>
      </c>
      <c r="P51" s="25"/>
      <c r="Q51" s="14"/>
      <c r="R51" s="25">
        <f>SUM(R6:R50)</f>
        <v>10706.099999999997</v>
      </c>
      <c r="S51" s="25"/>
      <c r="T51" s="14"/>
      <c r="U51" s="25">
        <f>SUM(U6:U50)</f>
        <v>12516.800000000001</v>
      </c>
      <c r="V51" s="25"/>
      <c r="W51" s="14"/>
      <c r="X51" s="25">
        <f>SUM(X6:X50)</f>
        <v>12598.949999999999</v>
      </c>
      <c r="Y51" s="25"/>
      <c r="Z51" s="14"/>
      <c r="AA51" s="25">
        <f>SUM(AA6:AA50)</f>
        <v>12526.599999999999</v>
      </c>
      <c r="AB51" s="25"/>
      <c r="AC51" s="14">
        <f>SUM(AC6:AC50)</f>
        <v>12008.199999999997</v>
      </c>
      <c r="AD51" s="25"/>
      <c r="AE51" s="25"/>
      <c r="AF51" s="14">
        <f>SUM(AF6:AF50)</f>
        <v>11559.849999999997</v>
      </c>
      <c r="AG51" s="25"/>
      <c r="AH51" s="25"/>
      <c r="AI51" s="14">
        <f>SUM(AI6:AI50)</f>
        <v>11408.699999999999</v>
      </c>
      <c r="AJ51" s="25"/>
      <c r="AK51" s="25"/>
      <c r="AL51" s="14">
        <v>11908.5</v>
      </c>
      <c r="AM51" s="25"/>
      <c r="AN51" s="25"/>
      <c r="AO51" s="30" t="e">
        <f t="shared" ref="AO51:AQ51" si="10">SUBTOTAL(9,AO5:AO50)</f>
        <v>#VALUE!</v>
      </c>
      <c r="AP51" s="31">
        <f t="shared" si="10"/>
        <v>146703.95000000001</v>
      </c>
      <c r="AQ51" s="32" t="e">
        <f t="shared" si="10"/>
        <v>#VALUE!</v>
      </c>
    </row>
    <row r="52" spans="1:43" x14ac:dyDescent="0.25">
      <c r="A52" s="11"/>
      <c r="B52" s="12"/>
      <c r="C52" s="19"/>
      <c r="D52" s="13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33"/>
      <c r="AP52" s="33"/>
      <c r="AQ52" s="33"/>
    </row>
  </sheetData>
  <autoFilter ref="A5:AQ5">
    <sortState ref="A9:AQ54">
      <sortCondition descending="1" ref="D8"/>
    </sortState>
  </autoFilter>
  <sortState ref="A9:B57">
    <sortCondition descending="1" ref="B1"/>
  </sortState>
  <pageMargins left="0.70866141732283472" right="0.70866141732283472" top="0.74803149606299213" bottom="0.74803149606299213" header="0.31496062992125984" footer="0.31496062992125984"/>
  <pageSetup paperSize="9" scale="75" orientation="landscape" horizontalDpi="120" verticalDpi="14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Unp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wguerrerov</dc:creator>
  <cp:lastModifiedBy>wguerrerov</cp:lastModifiedBy>
  <cp:lastPrinted>2013-01-22T22:03:03Z</cp:lastPrinted>
  <dcterms:created xsi:type="dcterms:W3CDTF">2012-01-19T13:02:05Z</dcterms:created>
  <dcterms:modified xsi:type="dcterms:W3CDTF">2015-05-20T19:45:41Z</dcterms:modified>
</cp:coreProperties>
</file>