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1" l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<sst xmlns="http://schemas.openxmlformats.org/spreadsheetml/2006/main" count="847" uniqueCount="403">
  <si>
    <t>UNIVERSIDAD NACIONAL DE PIURA</t>
  </si>
  <si>
    <t>VICERRECTORADO DE INVESTIGACIÓN - OFICINA CENTRAL DE INVESTIGACIÓN</t>
  </si>
  <si>
    <t>INVESTIGADOR PRINCIPAL</t>
  </si>
  <si>
    <t>FECHA DE INICIO</t>
  </si>
  <si>
    <t>FECHA DE FIN</t>
  </si>
  <si>
    <t>DURACION</t>
  </si>
  <si>
    <t>PRESUPUESTO UNP -FEDU
S/</t>
  </si>
  <si>
    <t>LINEA DE INVESTIGACIÓN ASOCIADA</t>
  </si>
  <si>
    <t>ESCUELA (S) PROFESIONAL(ES) A LA (S) QUE SE VINCULA</t>
  </si>
  <si>
    <t>ENTIDAD QUE FINANCIA</t>
  </si>
  <si>
    <t>"PERU: CRECIMIENTO ECONOMICO Y EXPORTACIONES DE RECURSOS NATURALES PERIODO 1970-2016"</t>
  </si>
  <si>
    <t xml:space="preserve">DR. JORGE GONZALES CASTILLO                                                     </t>
  </si>
  <si>
    <t>ECON. WILMER LITANO BOZA                                                          ECON. LUIS VARONA CASTILLO</t>
  </si>
  <si>
    <t>15 meses</t>
  </si>
  <si>
    <t>Economía y negocios</t>
  </si>
  <si>
    <t>ECONOMIA</t>
  </si>
  <si>
    <t>FEDU-UNP</t>
  </si>
  <si>
    <t xml:space="preserve">"VIABILIDAD TECNICO ECONOMICA DE LA MITIGACION DE LOS IMPACTOS DE LA CONTAMINACION DEL DREN SECHURA" </t>
  </si>
  <si>
    <t xml:space="preserve">ECON. FELIX WONG CERVERA                                                </t>
  </si>
  <si>
    <t>ECON. ENRIQUE ZAPATA REYES</t>
  </si>
  <si>
    <t>16 meses</t>
  </si>
  <si>
    <t>"LA MORA EN EL SISTEMA DE LAS CAJAS MUNICIPALES UN ENFOQUE INTEGRAL, CASO DEPARTAMENTO DE PIURA (PERIODO DE 2011-2016)"</t>
  </si>
  <si>
    <t xml:space="preserve">ECON FEDERICO GUERRERO NEYRA                                              </t>
  </si>
  <si>
    <t>ECON. CARLOS CORDOVA CALLE</t>
  </si>
  <si>
    <t xml:space="preserve">"LAS EXPORTACIONES TRADICIONALES  Y EL CRECIMIENTO DE LA ECONOMIA PERUANA: PERIODO 1950-2017" </t>
  </si>
  <si>
    <t>ECON. DAVID ORDINOLA BOYER</t>
  </si>
  <si>
    <t>21 meses</t>
  </si>
  <si>
    <t>"LA VIOLENCIA DOMÉSTICA EN EL PERÚ- EL CASO DE LAS MUJERES, NIÑAS Y NIÑOS - UN ANÁLISIS COMPARATIVO DESDE LA ENDES: 2013 AL 2016"</t>
  </si>
  <si>
    <t xml:space="preserve">ECON. OSCAR CORNEJO ABAD                                                 </t>
  </si>
  <si>
    <t>ECON. WALTER MERINO CARMEN</t>
  </si>
  <si>
    <t>Legislación y ciencias políticas</t>
  </si>
  <si>
    <t>"EVALUACION DE LOS DAÑOS MATERIALES DE LAS VIVIENDAS FAMILIARES AFECTADAS POR LA INUNDACION DEL RIO PIURA: NIÑO COSTERO 2017"</t>
  </si>
  <si>
    <t>DR. FRANCISCO SILVA JUÁREZ</t>
  </si>
  <si>
    <t>DRA. LINA TORRES RUIZ DE CASTILLA</t>
  </si>
  <si>
    <t>"ESTUDIO DEL EMPLEO INFORMAL PERUANO UTILIZANDO LA BASE DE DATOS ENAHO 2016"</t>
  </si>
  <si>
    <t>ECON. LILIAN NATHALS SOLIS.</t>
  </si>
  <si>
    <t>"CONFIANZA INSTITUCIONAL EN EL DISTRITO DE PIURA: NIVEL, DETERMINANTES Y SU RELACION CON EL CRECIMIENTO ECONÓMICO  -  2018"</t>
  </si>
  <si>
    <t>JOSÉ CANDELARIO BANCAYAN RUIZ</t>
  </si>
  <si>
    <t>ARELLANO MORÁN, GRABIEL</t>
  </si>
  <si>
    <t>FORESTACIÓN EN ÁREA DEGRADADA DE BOSQUE SECO CON ESPECIE NATIVA: SAPOTE, ALTERNATIVA DE INDUSTRIALIZACIÓN EN EL DISTRITO DE MIGUEL CHECA, SULLANA.</t>
  </si>
  <si>
    <t xml:space="preserve">DR. DUBERLI ANDRADE VÁZQUEZ </t>
  </si>
  <si>
    <t xml:space="preserve">DR. WALTER EDUARDO CHAVEZ CASTRO
ECON° TEODORO MARQUEZ TACURE
</t>
  </si>
  <si>
    <t>Aprovechamiento y gestión sostenible del Ambiente y los Recursos Naturales</t>
  </si>
  <si>
    <t>"ESTUDIO  DE  DEMANDA  SOCIAL  Y  MERCADO  OCUPACIONAL  DE  LA  CARRERA  PROFESIONAL  DE ECONOMÍA. FACULTAD DE ECONOMÍA – UNIVERSIDAD NACIONAL DE PIURA"</t>
  </si>
  <si>
    <t xml:space="preserve">Dr.  ELÍAS SAUD CASTILLO CÓRDOVA </t>
  </si>
  <si>
    <t>DR. MARTÍN CASTILLO AGURTO
DR. SEGUNDO CALLE RUIZ</t>
  </si>
  <si>
    <t>15 MESES</t>
  </si>
  <si>
    <t>"DETERMINANTES DE LA DEMANDA DE AUTOS EN PIURA 2018"</t>
  </si>
  <si>
    <t>DR. BENJAMÍN BAYONA RUIZ</t>
  </si>
  <si>
    <t>12 MESES</t>
  </si>
  <si>
    <t>"EL PROYECTO DE TESIS JURIDICO PARTE III 3.2.- DEFINICIONES OPERACIONALES  Y OPERACIONALIZACIÓN DE VARIABLES JURÍDICAS"</t>
  </si>
  <si>
    <t>DR. NAPOLEON ZAPATA AVELLANEDA</t>
  </si>
  <si>
    <t>Derecho</t>
  </si>
  <si>
    <t xml:space="preserve">"PROCESOS DERIVADOS DE LA RESPONSABILIDAD CIVIL CONTRACTUAL" </t>
  </si>
  <si>
    <t xml:space="preserve"> DR. SANTIAGO HERRERA NAVARRO</t>
  </si>
  <si>
    <t xml:space="preserve">  12/09/18</t>
  </si>
  <si>
    <t>13 meses</t>
  </si>
  <si>
    <t>"LA RESPONSABILIDAD SOCIAL UNIVERSITARIA Y EL DESARROLLO DE LA CONCIENCIA SOCIAL EN ESTUDIANTES, UNIVERSIDAD NACIONAL DE PIURA, PIURA 2017-2019".</t>
  </si>
  <si>
    <t>MG. LUIS GANOZA CHOZO</t>
  </si>
  <si>
    <t>DR. EDISON TORRES ALDAVE
MGTR. ELAR NILTON TORRES QUIROZ</t>
  </si>
  <si>
    <t>20 MESES</t>
  </si>
  <si>
    <t>Educación, familia y sociedad</t>
  </si>
  <si>
    <t>EDUCACION</t>
  </si>
  <si>
    <t xml:space="preserve">"HÁBITOS DE ESTUDIO Y RENDIMIENTO ACADÉMICO EN ESTUDIANTES DEL PRIMER CICLO DE LA FACULTAD DE CONTABILIDAD" </t>
  </si>
  <si>
    <t>DRA. IVONNE REYES VIDAL</t>
  </si>
  <si>
    <t>DRA. GIULIANA SANTIAGO MORE.</t>
  </si>
  <si>
    <t>"ANALISIS Y PERSPECTIVAS DEL CAPITAL EN LA ESCUELA DE COMUNICACIÓN SOCIAL DE LA UNIVERSIDAD NACIONAL DE PIURA: CONFIANZA Y COMPROMISO CÍVICO AÑO 2019"</t>
  </si>
  <si>
    <t>MGTR. CARLOS ALBAN BACA</t>
  </si>
  <si>
    <t>MGTR. JUAN MANUEL CORTEZ VASQUEZ</t>
  </si>
  <si>
    <t>"EL CINE COMO RECURSO DIDACTICO EN LA SESION DE APRENDIZAJE"</t>
  </si>
  <si>
    <t>DRA. MAGDALENA ALBURQUEQUE ABAD</t>
  </si>
  <si>
    <t>LIC. RAFAEL GUTARRA LUJAN</t>
  </si>
  <si>
    <t>17 MESES</t>
  </si>
  <si>
    <t>Comunicación, medios y cultura de masas</t>
  </si>
  <si>
    <t>"PROPUESTA DE UNA GUIA DIDACTICA PARA EL CURSO DE LITERATURA HISPANOAMERICANA DE LA FACULTAD DE CIENCIAS SOCIALES Y EDUCACION DE LA UNIVERSIDAD NACIONAL DE PIURA 2019"</t>
  </si>
  <si>
    <t>DRA SILVIA MATICORENA CAMPOS</t>
  </si>
  <si>
    <t>"LA PRACTICA DE LOS VALORES MORALES EN LOS ESTUDIANTES DE LAS ESCUELAS PROFESIONALES DE EDUCACION INICIAL Y EDUCACION PRIMARIA DE LA FACULTAD DE CIENCIAS SOCIALES Y EDUCACION DE LA UNIVERSIDAD NACIONAL DE PIURA - 2018"</t>
  </si>
  <si>
    <t xml:space="preserve">DRA. JANET ALCANTARA MASIAS       </t>
  </si>
  <si>
    <t>DR. ZOZIMO DOMINGUEZ MORANTE        
Mg INES TERESA TISSIERES ORTIZ        
DRA. BETTY PANTA SALAZAR</t>
  </si>
  <si>
    <t>FEDU - UNP</t>
  </si>
  <si>
    <t>"LIBRO: PALEOGRAFIA Y ARCHIVISTICA EN LA INVESTIGACION HISTORICA"</t>
  </si>
  <si>
    <t>LIC. RAUL ALCALA SANDOVAL</t>
  </si>
  <si>
    <t>LIC. LEONOR LOPEZ MURILLO</t>
  </si>
  <si>
    <t>"DIAGNOSTICO DE LA COMPETENCIA DE PLANIFICACION CURRICULAR EN UN GRUPO DE IIEE FOCALIZADAS PARA LA IMPLEMENTACION DEL CURRICULO NACIONAL: PUNTOS DE ENCUENTRO EN LA ASISTENCIA TECNICA"</t>
  </si>
  <si>
    <t xml:space="preserve">DRA. FANNY QUEZADA DE CENTURION  </t>
  </si>
  <si>
    <t>MG. JOSE CENTURION PAYRASAMAN</t>
  </si>
  <si>
    <t xml:space="preserve"> 24/01/18</t>
  </si>
  <si>
    <t>“COMPROMISO ORGANIZACIONAL DOCENTE DE LAS ESCUELAS PROFESIONALES DE INGENIERÍA DE LA UNIVERSIDAD NACIONAL DE PIURA Y SU CORRELACIÓN CON VARIABLES DEMOGRÁFICAS”</t>
  </si>
  <si>
    <t xml:space="preserve">DR. JUAN JOSE JACINTO CHUNGA </t>
  </si>
  <si>
    <t>"NIVELES DE MOTIVACIÓN Y ESTRATEGIAS DE APRENDIZAJE EN ESTUDIANTES DE LA UNP. APLICACIÓN DEL MSLQ"</t>
  </si>
  <si>
    <t>DR. JORGE MARCHENA JAUREGU</t>
  </si>
  <si>
    <t>MG. RAUL CHUNGA PURIZACA</t>
  </si>
  <si>
    <t>"USO DE SOFWARE LIBRE QGIS APLICADO A LA ENSEÑANZA DEL ÁREA DE GEOGRAFIA Y CARTOGRAFÍA EN LA FACULTAD DE CIENCIAS SOCIALES Y EDUCACIÓN, ESCUELA DE HISTORIA Y GEOGRAFÍA PERÍODO 2018-2019. UNA PROPUESTA INNOVADORA DE APRENDIZAJE COOPERATIVO"</t>
  </si>
  <si>
    <t>DR.  MANUEL EDUARDO SAAVEDRA NÚÑEZ</t>
  </si>
  <si>
    <t>HISTORIA Y GEOGRAFÍA</t>
  </si>
  <si>
    <t>"CLIMA SOCIAL FAMILIAR Y SU RELACIÓN CON EL NIVEL DE CONFLICTOS ENTRE LOS ESTUDIANTES DE LA FACULTAD DE CIENCIAS SOCIALES Y EDUCACIÓN DE LA UNIVERSIDAD NACIONAL DE PIURA, AÑO 2018"</t>
  </si>
  <si>
    <t>MG. OSCAR MARIO OLIVA POICÓN</t>
  </si>
  <si>
    <t>MG. VICTOR PURIZACA ALDANA</t>
  </si>
  <si>
    <t>16 MESES</t>
  </si>
  <si>
    <t xml:space="preserve">"EL AULA INVERTIDA CON MEDIACIÓN DE PLATAFORMA VIRTUAL EN UNA EXPERIENCIA DE INVESTIGACIÓN DE EGRESADOS EN CIENCIAS DE LA COMUNICACIÓN" </t>
  </si>
  <si>
    <t xml:space="preserve">DRA. LILLIAM ENRIQUETA HIDALGO BENITES </t>
  </si>
  <si>
    <t>TEDDY MPNTUFAR ABAD</t>
  </si>
  <si>
    <t>"PROPUESTA DE REFORZAMIENTO DE LAS HABILIDADES COGNITIVAS PARA DESARROLLAR EL JUICIO CRÍTICO REFLEXIVO EN LOS ESTUDIANTES DE PREGRADO EN LA ESPECIALIDAD DE EDUCACION INICIAL DE LA UNIVERSIDAD NACIONAL DE PIURA"</t>
  </si>
  <si>
    <t>MG. BETTY MARÍA DEL SOCORRO MENDOZA DE LAMA</t>
  </si>
  <si>
    <t>18 MESES</t>
  </si>
  <si>
    <t>"ESCUELA DE FORMACIÓN POLÍTICA PARA MUJERES: EXPERIENCIA DE REMARP"</t>
  </si>
  <si>
    <t>DELMA FLORES FARFÁN</t>
  </si>
  <si>
    <t xml:space="preserve">MARJORIE MADELEINE GAVILANO VILLEGAS
ALINA DEL PILAR ANTÓN CHÁVEZ
DIANA CAROLINA NUNURA SÁNCHEZ
JOSÉ MANUEL LALUPU VALLADOLID </t>
  </si>
  <si>
    <t>9 MESES</t>
  </si>
  <si>
    <t>"PROGRAMAS DE INTERVENCIÓN PEDAGÓGICA EN POBLACIONES VULNERABLES PRESENTE EN ESTUDIANTES DE LA ESCUELA PROFESIONAL DE EDUCACIÓN PRIMARIA – FCCSSE-UNP. UNA EXPERIENCIA DE APRENDIZAJE-SERVICIO"</t>
  </si>
  <si>
    <t xml:space="preserve">MARIA ELENA HUILCA FLORES </t>
  </si>
  <si>
    <t>13 MESES</t>
  </si>
  <si>
    <t>GUÍA METODOLÓGICA PARA LA EVALUACIÓN POR COMPETENCIAS EN LA UNIVERSIDAD NACIONAL DE PIURA, 2019</t>
  </si>
  <si>
    <t xml:space="preserve">JACQUELINE ELIZABETH ARELLANO RAMÍREZ </t>
  </si>
  <si>
    <t xml:space="preserve">ROSA DOLORES CASTRO TESÉN 
CARLOS ENRIQUE ARELLANO RAMÍREZ
ARNALDO LACHIRA ALBÁN 
RAMÓN COSME CORREA BECERRA 
</t>
  </si>
  <si>
    <t xml:space="preserve">Educación, Familia y Sociedad: </t>
  </si>
  <si>
    <t>"INVESTIGACION ETNOGRAFICA: HECHOS  JUVENILES, HECHOS  DELINCUENCIALES"</t>
  </si>
  <si>
    <t>HECTOR AUGUSTO CASTILLO MOULET</t>
  </si>
  <si>
    <t>“ORIENTACIONES DIDÁCTICAS PARA DISEÑAR UN PLAN DE ACOMPAÑAMIENTO EN LOS PROGRAMAS DE POSGRADO DE LA FACULTAD DE CIENCIAS SOCIALES Y EDUCACIÓN DE LA UNIVERSIDAD NACIONAL DE PIURA”</t>
  </si>
  <si>
    <t xml:space="preserve">ALINA DEL PILAR ANTON CHAVEZ </t>
  </si>
  <si>
    <t>"FACTORES RELACIONADOS CON EL APRENDIZAJE DIRIGIDO Y AUTÓNOMO EN LOS ESTUDIANTES DE LA FACULTAD DE CIENCIAS SOCIALES Y EDUCACIÓN DE LA UNIVERSIDAD NACIONAL DE PIURA, 2018".</t>
  </si>
  <si>
    <t>LUIS MARTÍN OJEDA SOSA</t>
  </si>
  <si>
    <t>LUIS ARNALDO CRUZ GARCÍA</t>
  </si>
  <si>
    <t>"PRACTICA DOCENTE EN EL AULA Y SU IMPLICANCIA EN LA VARIEDAD DE PROPUESTAS CURRICULARES DEL MINISTERIO DE EDUCACION"</t>
  </si>
  <si>
    <t>DR. JOSE MARTÍN MERINO MARCHAN</t>
  </si>
  <si>
    <t>"LA PRODUCCIÓN DE TEXTOS COMO HERRAMIENTAS DE SISTEMATIZACIÓN DE LOS PROYECTOS DE EMPRENDIMIENTO DE LAS MUJERES AFECTADAS POR EL NIÑO COSTERO"</t>
  </si>
  <si>
    <t>DRA. AURELIA ZAVALA PALACIOS</t>
  </si>
  <si>
    <t>LIC. ADOLFO VENEGAS JARA</t>
  </si>
  <si>
    <t xml:space="preserve">EFECTO EN EL RENDIMIENTO MANEJANDO PLANTACIONES DE BANANO ORGANICO CON UNO Y DOS HIJOS </t>
  </si>
  <si>
    <t>ING. VÍCTOR SANDOVAL CRUZ</t>
  </si>
  <si>
    <t>Agronomia</t>
  </si>
  <si>
    <r>
      <t xml:space="preserve">ESTADOS FENOLOGICOS PREDOMINANTES DE LA UVA DE MESA VAR. RED GLOBE INJERTADA SOBRE EL PATRON DOG RIDGE EN UN SUELO NATURALMENTE INFESTADO POR </t>
    </r>
    <r>
      <rPr>
        <i/>
        <sz val="11"/>
        <color theme="1"/>
        <rFont val="Arial Narrow"/>
        <family val="2"/>
      </rPr>
      <t>Meloidogyne</t>
    </r>
    <r>
      <rPr>
        <sz val="11"/>
        <color theme="1"/>
        <rFont val="Arial Narrow"/>
        <family val="2"/>
      </rPr>
      <t xml:space="preserve"> spp </t>
    </r>
  </si>
  <si>
    <t>DR. CÉSAR MURGUÍA REYES</t>
  </si>
  <si>
    <t>Biodiversidad y mejoramiento genético</t>
  </si>
  <si>
    <t xml:space="preserve">BIOFUNGICIDAS EN EL CONTROL DE LA ENFERMEDAD DE PUDRICION DE LA CORONA EN FRUTOS DE BANANO ORGANICO DE EXPORTACION EN PIURA </t>
  </si>
  <si>
    <t xml:space="preserve">  ING. RENE AGUILAR ANCCOTA                             </t>
  </si>
  <si>
    <t>ING. FÉLIX ÁLVAREZ SÁNCHEZ</t>
  </si>
  <si>
    <t>“IDENTIFICACION Y CONSERVACION DE LOS PRINCIPALES RECURSOS FITOGENETICOS PARA LA AGRICULTURA EN PIURA”</t>
  </si>
  <si>
    <t xml:space="preserve">   DR. MANUEL HUMBERTO CARDOZA ROJAS                           </t>
  </si>
  <si>
    <t xml:space="preserve">ING. BRENDY ANAI URIA CELI </t>
  </si>
  <si>
    <t>Agronomía</t>
  </si>
  <si>
    <t>EFECTO DEL SILICIO ORGÁNICO EN LOS PARÁMETROS DE RENDIMIENTO Y CALIDAD EN EL CULTIVO DE MARACUYÁ (Passiflora edulis). SOMATE – SULLANA.</t>
  </si>
  <si>
    <t>ING. RICARDO ANTONIO PEÑA CASTILLO</t>
  </si>
  <si>
    <t xml:space="preserve">ING. MIGUEL ÁNGEL GALECIO JULCA 
ING. JOSÉ  ALBERTO IMÁN CHÁVEZ
</t>
  </si>
  <si>
    <t xml:space="preserve"> 11/04/2018</t>
  </si>
  <si>
    <t>AGRONOMIA</t>
  </si>
  <si>
    <t xml:space="preserve">COMPARATIVO DE MÉTODOS DE CUBICACIÓN DE TIERRAS </t>
  </si>
  <si>
    <t xml:space="preserve">GILMER  AMADEO CAMACHO  LÁZARO  </t>
  </si>
  <si>
    <t xml:space="preserve"> 03/01/2018</t>
  </si>
  <si>
    <t>DIAGNOSTICO Y CONTROL DE ENFERMEDADES DE LA VID EN EL NORTE DEL PERU 2018-2019</t>
  </si>
  <si>
    <t xml:space="preserve"> ING. JAVIER JAVIER ALVA                 </t>
  </si>
  <si>
    <t>LIC. WALTER ALVA ALVA</t>
  </si>
  <si>
    <t>COMPORTAMIENTO PRODUCTIVO, EVALUACIÓN Y MANTENIMIENTO DE GENOTIPOS EXPERIMENTALES Y VARIEDADES DE ALGODONERO (Gossypium barbadense L.) DE FIBRA EXTRA LARGA EN PIURA, 2018</t>
  </si>
  <si>
    <t xml:space="preserve">ING. PEDRO REYES MORE             </t>
  </si>
  <si>
    <t>ING. HEBER ALCOSER CALLE          
DR. JUAN ADANAQUE ZAPATA,            ING. MARIELA VARGAS MARIGORDA</t>
  </si>
  <si>
    <t>MEDIOS SELECTIVOS PARA EL CRECIMIENTO DE AISLAMIENTOS PIURANOS DE CYLINDROCARPON IN VITRO</t>
  </si>
  <si>
    <t>DR. EDGAR RODRIGUEZ GALVEZ</t>
  </si>
  <si>
    <t>CONTROL BIOLÓGICO DE NEMATODOS CON MICROORGANISMOS NATIVOS DEL CULTIVO DE VID-PIURA 2018</t>
  </si>
  <si>
    <t>ING. EDGAR MALDONADO DUQUE</t>
  </si>
  <si>
    <t>ANALISIS, PREVENCION Y ESTRATEGIAS EN LA OPERATIVIDAD DE LA MAQUINARIA AGRICOLA EN LA REGION PIURA</t>
  </si>
  <si>
    <t>DR. FERNANDO NOE CISNEROS</t>
  </si>
  <si>
    <t>IDENTIFICACION Cochinillas Harinosas (Hemiptera pseudococcidae) ASOCIADAS A LOS FRUTALES DE EXPORTACION EN EL DEPARTAMENTO DE PIURA - PERU</t>
  </si>
  <si>
    <t>DR. CARLOS GRANDA WONG</t>
  </si>
  <si>
    <t>DR. CESAR RAUL TUESTA ALBAN         
ING. CANDELARIO PACHERRE TIMANA</t>
  </si>
  <si>
    <t>RESPUESTA DE DOS GENOTIPOS DE ARROZ (ORYZA SATIVA L.) A LA APLICACIÓN DE FUENTES NITROGENADAS EN SIEMBRA POR TRASPLANTE.</t>
  </si>
  <si>
    <t>ING. CESAR PUICON AÑAZCO</t>
  </si>
  <si>
    <t>“ESTUDIO CIENTÍFICO DE PARTÍCULAS DE SUELOS MENORES DE 0,20 nm DE PIURA, MEDIANTE  DIFRACCIÓN DE RAYOS-X, EN EL LABORATORIO ARGILAB/ESALQ/USP, BRASIL- 2019- 2020”</t>
  </si>
  <si>
    <t>DR. ING. MARIANO CALERO MERINO, M.Sc.</t>
  </si>
  <si>
    <t>ING. JOSÉ REMIGIO ARGUELLO, M.Sc.
DR. ING° CÉSAR DELGADILLO FUKUSAKI
ING. VÍCTOR MANUEL REQUENA SULLÓN
DR. DENNYS R. SILVA VALDIVIEZO
ING. MIGUEL GALECIO JULCA, M.Sc.
ING. ULISES DARLIN ROMAN MONTALVAN, M.Sc.</t>
  </si>
  <si>
    <t>Ingeniería química, de materiales y procesos</t>
  </si>
  <si>
    <t>AÑO SABATICO: "ESTUDIO SITUACIONAL DE LAS CONDICIONES LABORALES DEL PERSONAL DE SERVICIO DE RECOLECCIÓN DE RESIDUOS SÓLIDOS Y LIMPIEZA PÚBLICA DE LA MUNICIPALIDAD PROVINCIAL DE PIURA EN EL AÑO 2018: PROPUESTAS DE MEJORA"</t>
  </si>
  <si>
    <t xml:space="preserve">DR. JULIO CESAR VÁSQUEZ SEMINARIO </t>
  </si>
  <si>
    <t>Ciencias contables y administrativas</t>
  </si>
  <si>
    <t>ADMINISTRACION</t>
  </si>
  <si>
    <t>"COMPORTAMIENTO DEL USUARIO DE LA TARJETA DE DEBITO EN EL BANCO DE LA NACIÓN SEDE PIURA-2018"</t>
  </si>
  <si>
    <t>DR. MARIO RUESTA YARLEQUÉ</t>
  </si>
  <si>
    <t>CARACTERIZACION  DE LA CAPACIDAD EMPRENDEDORA EN LOS ALUMNOS DE LA UNIVERSIDAD NACIONAL DE PIURA</t>
  </si>
  <si>
    <t>DR. CESAR AUGUSTO ATOCHE PACHERRES</t>
  </si>
  <si>
    <t>10 MESES</t>
  </si>
  <si>
    <t>"RELACIONES COMUNITARIAS EN MINA ANCHALAY: PLAN DE MEJORA"</t>
  </si>
  <si>
    <t>DRA. ELIZABETH NOEMI ALVAREZ IPARRAGUIRRE</t>
  </si>
  <si>
    <t>ING.DR. FRANCISCO NOE OJEDA CERRO</t>
  </si>
  <si>
    <t>ANOMALIAS ATMOSFERA- OCEANO QUE DETERMINARON LA PRESENCIA DEL NIÑO COSTERO 2016- 2017 EN LA REGION PIURA CON RELACIÓN A LOS PATRONES NORMALES</t>
  </si>
  <si>
    <t>DR. MANUEL ALEJANDRO MORE MORE</t>
  </si>
  <si>
    <t>CIENCIAS-FÍSICA</t>
  </si>
  <si>
    <t>TEXTO BÁSICO DE PROBLEMAS DE ÓPTICA</t>
  </si>
  <si>
    <t xml:space="preserve">LIC. LUISA MARGARITA SÁNCHEZ LÓPEZ </t>
  </si>
  <si>
    <t xml:space="preserve">LIC. ARTURO LEONARDO RUIZ CHAPILLIQUÉN </t>
  </si>
  <si>
    <t>Didáctica Universitaria de la Física</t>
  </si>
  <si>
    <t>CIENCIAS</t>
  </si>
  <si>
    <t>“APLICACIÓN DEL MODELO DE HOLT PARA DETERMINAR LOS PRONOSTICOS MENSUALES DEL INDICE DE PRECIOS AL CONSUMIDOR (IPC) DEL DEPARTAMENTO DE PIURA PARA EL AÑO 2018”</t>
  </si>
  <si>
    <t>CABRERA PRIETO CARLOS EDUARDO</t>
  </si>
  <si>
    <t xml:space="preserve">DRA. ANA MARILÚ LEON SILVA
LIC. ELIANA DEL ROCIO BARRETO APONTE
</t>
  </si>
  <si>
    <t>Matemática y estadística</t>
  </si>
  <si>
    <t>Ciencias - Estadística</t>
  </si>
  <si>
    <t>ENFOQUE EXPLORATORIO DE LA MODELIZACION DE SERIES TEMPORALES Y LA ESTIMACION DE LA TASA DE DIVERGENCIA INDIRECTA APLICANDO EL EXPONENTE DE LYAPUNOV</t>
  </si>
  <si>
    <t xml:space="preserve">ING. JUSTO ROSILLO VALLADARES               </t>
  </si>
  <si>
    <t>LIC. JOSE SILVA MECHATO
LIC. ANDRES CASTILLO MOSCOL</t>
  </si>
  <si>
    <t>14 MESES</t>
  </si>
  <si>
    <t>Matematica</t>
  </si>
  <si>
    <t>"PRUEBAS FÍSICO MECÁNICAS PARA DETERMINAR LA PROPORCIONALIDAD DE HORMIGÓN RECICLADO EN LA ELABORACIÓN DE BLOQUES Y LADRILLOS, SEGÚN LAS NTP 339.005 Y NTP 339.007"</t>
  </si>
  <si>
    <t>ING. ALEJANDRO IMAN ANCAJIMA</t>
  </si>
  <si>
    <t>Ciencias-Fisica</t>
  </si>
  <si>
    <t>"VERIFICACIÓN DE SUPUESTOS Y TÉCNICAS DE TRANSFORMACIÓN DE DATOS EN LA APLICACIÓN DEL ANÁLISIS DE VARIANZA EN INVESTIGACIONES EXPERIMENTALES"</t>
  </si>
  <si>
    <t xml:space="preserve">M.Sc. MARCOS QUIROZ CALDERON 
</t>
  </si>
  <si>
    <t>DR. RAMON CORREA BECERRA</t>
  </si>
  <si>
    <t>Ciencias-Estadistica</t>
  </si>
  <si>
    <t>UN PROGRAMA EN EL SOFTWARE MAXIMA PARA GRAFICAR CURVAS ESPECIALES, DADAS COMO LA INTERSECCION DE DOS SUPERFICIES, CON BASE EN EL METODO DE BISECCION</t>
  </si>
  <si>
    <t xml:space="preserve">LIC. ROBERT IPANAQUÉ CHERO
</t>
  </si>
  <si>
    <t>DR. RICARDO VELEZMORO LEÓN
M.Sc. DANDY ALBERT SÁNCHEZ ESCURRA.</t>
  </si>
  <si>
    <t>Informática, electrónica y telecomunicaciones</t>
  </si>
  <si>
    <t>Ciencias-Matematica</t>
  </si>
  <si>
    <t>METODO OUTRANKING "VIKOR" Y APLICACIONES</t>
  </si>
  <si>
    <t>ING. JUAN ESPINOZA AREVALO</t>
  </si>
  <si>
    <t>CIENCIAS-MATEMATICA</t>
  </si>
  <si>
    <t xml:space="preserve">“CARACTERIZACION DE ACEITE ESENCIAL DE Citrus aurantifolia Swingle “LIMÓN” DE TAMBO GRANDE – PIURA </t>
  </si>
  <si>
    <t xml:space="preserve">ING. GUSTAVO MORENO QUISPE    </t>
  </si>
  <si>
    <t xml:space="preserve">    ING. JUAN VELASQUEZ MELGAR
LIC. JAVIER MINCHOLA SANCHEZ</t>
  </si>
  <si>
    <t>21 MESES</t>
  </si>
  <si>
    <t>"OBSTACULOS EPISTEMOLOGICOS DESDE LA PERSPECTIVA DE LA TEORIA ANTROPOLOGICA DE LO DIDACTICO EN EL ALGEBRA LINEAL"</t>
  </si>
  <si>
    <t xml:space="preserve">LIC. LUIS MEJIA ALEMAN                             </t>
  </si>
  <si>
    <t xml:space="preserve">   LIC. DIANA QUINTANA SANCHEZ</t>
  </si>
  <si>
    <t>DIFERENCIAS OSTEOLOGICAS DE CENTROPOMUS NIGRESCENS G, CAULOLATILUS HUBBSI D., CHEILOLODACTYLUS  VARIEGATUS V.</t>
  </si>
  <si>
    <t>BLGO. JUAN MARTINEZ MENDOZA</t>
  </si>
  <si>
    <t>Ciencias- Biologia</t>
  </si>
  <si>
    <t>PROPUESTA DE UN PLAN DE MANEJO DE RESIDUOS SOLIDOS EN EL LABORATORIO DE BIOLOGIA CELULAR DE LA ESCUELA PROFESIONAL DE CIENCIAS BIOLOGICAS. 2018</t>
  </si>
  <si>
    <t xml:space="preserve">BLGO. RICARDO PRIETO ALVAREZ         </t>
  </si>
  <si>
    <t xml:space="preserve">         BLGO. ALFREDO SANDOVAL NORABUENA     
BLGA. JULIA MERCEDES TICONA MICHILO</t>
  </si>
  <si>
    <t xml:space="preserve">  30/07/2018</t>
  </si>
  <si>
    <t>Ciencias-Biologia</t>
  </si>
  <si>
    <t>GRADOS BRIX DE LOS RECURSOS FLORALES USADOS COMO ALIMENTO POR LOS COLIBRIES (TROCHILIDAE) EN EL CAMPUS DE LA UNIVERSIDAD NACIONAL DE PIURA</t>
  </si>
  <si>
    <t>BLGO. ARMANDO FORTUNATO UGAZ CHERRE</t>
  </si>
  <si>
    <t xml:space="preserve">
BLGO. ARMANDO FORTUNATO UGAZ CHERRE
BLGO. JESÚS MANUEL CHARCAPE RAVELO DR.
BLGO. ROBERT BARRIONUEVO GARCÍA M.SC.
BLGO. MARÍA DEL ROSARIO MONTES TORRES DRA.</t>
  </si>
  <si>
    <t xml:space="preserve"> 15 meses</t>
  </si>
  <si>
    <t>LOS TEST ONLINE (MOODLE)COMO HERRAMIENTA DE APOYO EN EL APRENDIZAJE DE GEOMETRIA ANALITICA</t>
  </si>
  <si>
    <t>LIC. ELMER PORFIRIO DIAZ CONTRERAS</t>
  </si>
  <si>
    <t xml:space="preserve">  18/07/2018</t>
  </si>
  <si>
    <t>TEXTO: MATEMATICA BASICA EN LA U.N.P.</t>
  </si>
  <si>
    <t>DR. LUIS SAUL CESPEDES LOMPARTE</t>
  </si>
  <si>
    <t>LIC. GERARDO NAMUCHE MORALES 
LIC. JAVIER CHUNGA MECHATO</t>
  </si>
  <si>
    <t xml:space="preserve">ESTILOS DE APRENDIZAJE Y RENDIMIENTO ACADÉMICO DE ESTUDIANTES DE INGENIERÍA INDUSTRIAL EN LA ASIGANTURA DE ESTADÍSTICA. UNIVERSIDAD NACIONAL DE PIURA: 2018-2019   </t>
  </si>
  <si>
    <t xml:space="preserve">Dr. SEGUNDO P. CASTAÑEDA VIGO </t>
  </si>
  <si>
    <t xml:space="preserve">Mg.   LEMIN ABANTO CERNA /Mg..  RONALD MINCHOLA ALZA </t>
  </si>
  <si>
    <t>ESTADÍSTICA</t>
  </si>
  <si>
    <t>DESARROLLO DE ECUACIONES DIFERENCIALES ORDINARIAS LINEALES NO HOMOGENEAS CON COEFICIENTES CONSTANTES DE ORDEN n &lt; 3 POR MEDIO DE TRANSFORMADA DE LAPLACE APLICANDO SOFTWARE CIENTIFICO DERIVE 6</t>
  </si>
  <si>
    <t>DRA. BENERANDA CARRASCO CHUMACERO</t>
  </si>
  <si>
    <t>LIC. JUAN MARTIN REYES REYES</t>
  </si>
  <si>
    <t>MATEMÁTICA</t>
  </si>
  <si>
    <t>"ELABORACIÓN DE UN MÓDULO TEÓRICO PRÁCTICO" UNA INTRODUCCIÓN AL CÁLCULO INTEGRAL.</t>
  </si>
  <si>
    <t>LIC. ARNULFO SANDOVAL CORNEJO M.SC.</t>
  </si>
  <si>
    <t>LIC. SEGUNDO CORREA ERAZO</t>
  </si>
  <si>
    <t>6 MESES</t>
  </si>
  <si>
    <t>"INTRODUCCIÓN A LA TEORÍA DE DISTRIBUCIONES"</t>
  </si>
  <si>
    <t>DR. JULIO ENRIQUE LÓPEZ CASTILLO</t>
  </si>
  <si>
    <t>DR. RAMÓN CHIRINOS ZAMORA</t>
  </si>
  <si>
    <t>"CALCULO DE LAS PROPIEDADES TÉRMICAS EN MUROS DE BOTELLAS DE PLASTICO TRANSPARENTE Y PINTADO DE NEGRO MATE, CONTENIENDO AGUA, ARENA SECA Y ARENA HÚMEDA"</t>
  </si>
  <si>
    <t>DR. SANTOS CASTRO ZAVALETA</t>
  </si>
  <si>
    <t>Ciencias-Física</t>
  </si>
  <si>
    <t>APLICACIONES MATEMÁTICAS AL CÁLCULO DE METRADOS EN EDIFICACIONES USANDO SOFTWARE LIBRE SCILAB"</t>
  </si>
  <si>
    <t>LIC. AMERICO CARRASCO TINEO</t>
  </si>
  <si>
    <t>LIC. MANUEL GARCÍA SABA
LIC. VANESSA HUMBERTINA SILUPÚ ORTEGA</t>
  </si>
  <si>
    <t>Ingeniería civil, arquitectura y urbanismo</t>
  </si>
  <si>
    <t>EVOLUCIÓN URBANO-ARQUITECTÓNICA DEBIDO A LOS FENÓMENOS NATURALES EN LAS PRINCIPALES CIUDADES COLONIALES DE LA COSTA NORTE DEL PERÚ, SIGLOS XVI AL XVII.</t>
  </si>
  <si>
    <t>M.Sc. ARQ. FABIO SAMUEL CARBAJAL BENGOA</t>
  </si>
  <si>
    <t>DR. ARQ. WALTER ORLANDO GUERRERO FRANCO.</t>
  </si>
  <si>
    <t>ING. MINAS</t>
  </si>
  <si>
    <t>"ANÁLISIS DE TOTAL QUALITY MANAGEMENT EN LAS EMPRESAS DE MANUFACTURA"</t>
  </si>
  <si>
    <t>DR. VÍCTOR HUGO RAMÍREZ ORDINOLA</t>
  </si>
  <si>
    <t>ING. MANUEL ANTONIO ADRIANZÉN DE LAMA</t>
  </si>
  <si>
    <t>INDUSTRIAL</t>
  </si>
  <si>
    <t>“TRATAMIENTO DE LA ATOMICIDAD Y EL AISLAMIENTO EN UN SISTEMA DE ADMINISTRACIÓN DE BASE DE DATOS”</t>
  </si>
  <si>
    <t>ING. JOSÉ ALBERTO NAVARRO PARDO</t>
  </si>
  <si>
    <t>ING. JORGE ALVARADO TABACCHI</t>
  </si>
  <si>
    <t>"DISEÑO DE UN ALGORITMO CUÁNTICO PARA BÚSQUEDAS AVANZADAS"</t>
  </si>
  <si>
    <t>ING. REUCHER CORREA MOROCHO</t>
  </si>
  <si>
    <t>"SIMULACION DE ESTRATEGIAS Y POLÍTICAS DE GESTIÓN PARA LA FORMACIÓN DEL INGENIERO INDUSTRIAL BAJO EL ENFOQUE SISTEMICO – CASO UNIVERSIDAD NACIONAL DE PIURA"</t>
  </si>
  <si>
    <t xml:space="preserve">ING. JULIO JIMENEZ CHAVESTA                 </t>
  </si>
  <si>
    <t xml:space="preserve"> ING. TEOBALDO LEON GARCIA                   
ING. CARMEN QUITO RODRIGUEZ             
LUCIANA TORRES LUDEÑA</t>
  </si>
  <si>
    <t>“PROGRAMA DE CAPACITACIÓN EN PEDAGOGÍA PARA MEJORAR LA CALIDAD DE LA ENSEÑANZA DE LA FACULTAD DE INGENIERÍA INDUSTRIAL DE LA UNIVERSIDAD NACIONAL DE PIURA – 2018”</t>
  </si>
  <si>
    <t>ING. LUCIANA MERCEDES TORRES LUDEÑA, MBA</t>
  </si>
  <si>
    <t>24 MESES</t>
  </si>
  <si>
    <t>“GESTIÓN DEL CONOCIMIENTO Y SU INFLUENCIA EN LA MEJORA DE LOS PROCESOS ADMINISTRATIVOS DE LA ESCUELA PROFESIONAL DE INGENIERÍA INFORMATICA DE LA UNIVERSIDAD NACIONAL DE PIURA.”</t>
  </si>
  <si>
    <t>DR. RIGO FELIX REQUENA FLORES</t>
  </si>
  <si>
    <t xml:space="preserve"> 15 MESES</t>
  </si>
  <si>
    <t>“CUANTIFICACION DE METALES PESADOS EN LA HARINA TOSTADA DE ALGARROBA (Prosopis pallida)”</t>
  </si>
  <si>
    <t>Dr. ALFREDO LAZARO LUDEÑA GUTIERREZ</t>
  </si>
  <si>
    <t>Dr. JUAN IGNACIO QUISPE NEYRA</t>
  </si>
  <si>
    <t>Agroindustria y seguridad alimentaria</t>
  </si>
  <si>
    <t>“DISEÑO DE UN SISTEMA FOTOVOLTAICO AUTÓNOMO, PARA SUMINISTRAR ENERGÍA A LOS EQUIPOS ELÉCTRICOS PORTÁTILES DE LOS ALUMNOS DE LA FACULTAD DE INGENIERÍA INDUSTRIAL”</t>
  </si>
  <si>
    <t>ING. NESTOR ZAPATA PALACIOS</t>
  </si>
  <si>
    <t>“DESARROLLO DE UN SISTEMA DE SEGURIDAD INTELIGENTE Y ECONÓMICO, PARA EL PABELLÓN ADMINISTRATIVO DE LA FACULTAD DE INGENIERÍA INDUSTRIAL DE LA UNIVERSIDAD NACIONAL DE PIURA”</t>
  </si>
  <si>
    <t xml:space="preserve">ING. CÉSAR ARTURO NIÑO CARMONA </t>
  </si>
  <si>
    <t>DISEÑO Y CONSTRUCCIÓN DE UNA MÁQUINA LAMINADORA DE ARCILLA</t>
  </si>
  <si>
    <t>DR. ING. LUCIANO CASTILLO TORRES</t>
  </si>
  <si>
    <t xml:space="preserve">ING. JORGE MA SAN ZAPATA  Msc.
ING: ELMER QUEVEDO MOROCHO.
</t>
  </si>
  <si>
    <t xml:space="preserve">"ESTUDIO DEL IMPACTO EN LAS IRAS GENERADO POR EL POLVO ACUMULADO DESPUES DE LAS LLUVIAS DEL FEN DEL 2017 EN LA CIUDAD DE PIURA" </t>
  </si>
  <si>
    <t>DR. ING. BALDEMAR TENE FARFAN</t>
  </si>
  <si>
    <t>DR. ING. JOSE HALBERT CHANG VALDIVIEZO
DR. JOSE RAUL RODRIGUEZ LICHTENHELDT.</t>
  </si>
  <si>
    <t>MINAS</t>
  </si>
  <si>
    <t xml:space="preserve">ENSAYO PARA LA VALORACION ECONOMICA - AMBIENTAL DEL Prosopis pallida "algarrobo" EN LA EMPRESA COMUNAL SANTA MARIA DE LA COMUNIDAD </t>
  </si>
  <si>
    <t>ING. WILSON GERÓNIMO SANCARRANCO CORDOVA</t>
  </si>
  <si>
    <t>ING. JONATHAN WILSON SANCARRANCO ESTELA, ING. ANIBAL LLACZA BARRERA</t>
  </si>
  <si>
    <t>GUIA METODOLOGICA PARA RESPUESTA DE EMERGENCIAS EN LA UNIVERSIDAD NACIONAL DE PIURA</t>
  </si>
  <si>
    <t>DR. ING. FRANCISCO NOE OJEDA CERRO</t>
  </si>
  <si>
    <t>DRA. ELIZABETH NOEMÍ ALVAREZ IPARRAGUIRRE</t>
  </si>
  <si>
    <t>SERVICIO DE WORK -  OLVER CON EL USO DEL CILED TUBING EN LAS OPERACIONES NOR-OESTE</t>
  </si>
  <si>
    <t xml:space="preserve">ING. DANIEL VELASQUEZ VARELA  </t>
  </si>
  <si>
    <t xml:space="preserve">   ING. JUAN ALIAGA RODRIGUEZ</t>
  </si>
  <si>
    <t>DETERMINACION DE LA CALIDAD DEL AGUA DE MANANTIAL NATURAL PARA ENVASAR AGUA MINERAL PARA CONSUMO HUMANO</t>
  </si>
  <si>
    <t>ING. SEGUNDO CABALLERO CARDENAS   MONTERO PEÑA</t>
  </si>
  <si>
    <t xml:space="preserve"> ING ALFREDO FERNANDEZ REYES ING. JOSE MONTERO PEÑA</t>
  </si>
  <si>
    <t xml:space="preserve">IMPLEMENTACION DEL LABORATORIO DE MECANICA DE ROCAS, EQUIPO TOPOGRAFICO MODERNO Y SOFTWARE APLICATIVO MINERO PARA EL DEPARTAMENTO DE INGENIERIA DE MINAS - FIM </t>
  </si>
  <si>
    <t>DR. RAUL BADAJOZ LOAYZA,</t>
  </si>
  <si>
    <t xml:space="preserve"> ING. JOSE RODRIGUEZ LICHTENHELDT, ING. MARTIN ZETA FLORES</t>
  </si>
  <si>
    <t>NO CULMINA</t>
  </si>
  <si>
    <t>HUELLA ECOLOGICA DE LA FACULTAD DE INGENIERIA DE MINAS</t>
  </si>
  <si>
    <t xml:space="preserve">ING. SUSANA MORALES CABEZA     </t>
  </si>
  <si>
    <t xml:space="preserve"> ING. RUTH CONCHA VELARDE</t>
  </si>
  <si>
    <t>ESTUDIO DE LOS TIPOS DE FLUJO DEL RIO PIURA EN UNA EVENTUAL AVENIDA</t>
  </si>
  <si>
    <t>ING.HECTOR FELIX MENDOZA</t>
  </si>
  <si>
    <t xml:space="preserve">DESARROLLO DE BUENAS PRACTICAS PARA MEJORAR LAS OPERACIONES DE SERVICIO DE POZOS DE PETROLEO </t>
  </si>
  <si>
    <t>ING. CARLOS RAMIREZ CASTAÑEDA</t>
  </si>
  <si>
    <t>PASIVACION DE EFLUENTES CONTENIENDO CIANURO DE SODIO PROVENIENTES DE PROCESOS HIDROMETALURGICOS AURIFEROS MEDIANTE METODO  DE ACIDIFICACION, VOLATILIZACION Y REGENERACION.</t>
  </si>
  <si>
    <t xml:space="preserve">ING. ELMER ARENAS RIOS               </t>
  </si>
  <si>
    <t>ING. OSCAR ALIAGA FLORES          ING. ROYVELI CARHUACHIN GUTIERREZ</t>
  </si>
  <si>
    <t>OPTIMIZACION DE LOS PROCESOS DE SEPARACION, RECOLECCION Y TRATAMIENTO DE PETROLEO Y GAS EN LA INDUSTRIA DEL PETROLEO</t>
  </si>
  <si>
    <t>ING. JUAN ALIAGA RODRIGUEZ</t>
  </si>
  <si>
    <t>ESTIMACIOB DE RIESGOS EN LOS BARRIOS LETICIA Y NICARAGUA - MANCORA - TALARA</t>
  </si>
  <si>
    <t>DR. JUAN MOREANO SEGOVIA</t>
  </si>
  <si>
    <t>ngeniería civil, arquitectura y urbanismo</t>
  </si>
  <si>
    <t>ESTUDIO DEL IMPACTO EN LAS IRAS GENERADO POR EL POLVO ACUMULADO DESPUES DE LAS LLUVIAS DEL FEN DEL 2018 EN LA CIUDAD DE PIURA</t>
  </si>
  <si>
    <t>Dr. Jose Chang Valdiviez</t>
  </si>
  <si>
    <t>Dr. Valdemar Tene Farfan,   Dr. Jose Rodriguez L.</t>
  </si>
  <si>
    <t>IMPLEMENTACION DE UN MANUAL  DE EDUCACION AMBIENTAL PARA LA ESCUELA PROFESIONAL DE INGENIERIA QUIMICA</t>
  </si>
  <si>
    <t>Ing. Ruth Aida Concha Velarde</t>
  </si>
  <si>
    <t>Ing. Susana Esther Morales Cabeza</t>
  </si>
  <si>
    <t xml:space="preserve">  17/07/18</t>
  </si>
  <si>
    <t>FEDU</t>
  </si>
  <si>
    <t>TECNOLOGIA, MECANISMO Y DESARROLLO LIMPIO EN LA MINERIA NACIONAL</t>
  </si>
  <si>
    <t xml:space="preserve">DR. WILSON SANCARRANCO CORDOVA, </t>
  </si>
  <si>
    <t xml:space="preserve"> ING. ING. ANIBAL LLACZA BARRERA, ING. JONATHAN W. SANCARRANCO ESTELA</t>
  </si>
  <si>
    <t xml:space="preserve">   12/07/18</t>
  </si>
  <si>
    <t>ESTUDIO GEOTECNICO Y DE MECANICA DE SUELOS PARA EL PROYECTO: MEJORAMIENTO Y AMPLIACION DEL SERVICIO DE AGUA PARA RIEGO DE LOS CANALES YAPATERA, CANAL PRINCIPAL, TRIGO LA VIÑA Y CHECO FENIX DEL CENTRO POBLADO CRUZ BLANCA -YAPATERA, DISTRITO DE CHULUCANAS, PROVINCIA DE MORROPON-REGION PIURA</t>
  </si>
  <si>
    <t>UMERES RIVEROS WALTER</t>
  </si>
  <si>
    <t xml:space="preserve">  03/08/18</t>
  </si>
  <si>
    <t>COMPOST Y ROCA FOSFORICA Y SU EFECTO E LA CAPTACION DE MERCURIO EN EL CULTIVO DE MAIZ</t>
  </si>
  <si>
    <t>DR. VASQUEZ ARRIETA-ALEJANDRO</t>
  </si>
  <si>
    <t>ING. RAUL IZQUIERDO GONZALES/LIC. LEMIN ABANTO CERNA/DR. DENNYS SILVA VALDIVIEZO</t>
  </si>
  <si>
    <t>EVALUACION DE LAS CONSESIONES Y LOS CONFLICTOS SOCIALES EN LA MACRO REGION SUR DEL PERU, AÑOS 2016-2018</t>
  </si>
  <si>
    <t>DR. GLICERIO TAYPE  QUINTANILLA</t>
  </si>
  <si>
    <t>EL CRECIMIENTO PRODUCTIVO (MANUFACTURERO) COMO HERRAMIENTA PARA MEJORAR LA CALIDAD DE VIDA DEL PERU</t>
  </si>
  <si>
    <t>ING.CASTRO CORONADO DANTE</t>
  </si>
  <si>
    <t>ING.FARIAS ALBURQUERQUE-FERRER</t>
  </si>
  <si>
    <t>MONITOREO Y DISEÑO DE UN MAPA DE CONTAMINACION ACUSTICA EN LA CIUDAD DE PIURA</t>
  </si>
  <si>
    <t>ING. MIGUEL ALBURQUEQUE VELASCO</t>
  </si>
  <si>
    <t>ING. CARLOS CALLE GUTIERREZ  ING. CARLOS MARCHENA TORRES</t>
  </si>
  <si>
    <t>ANALISIS DE LAS OBRAS EJECUTADAS EN LA CIUDAD DE PIURA EN LOS ULTIMOS CINCO AÑOS Y SU RELACION CON LA EXPERIENCIA DE LOS PROFESIONALES INVOLUCRADOS EN TODO EL PROCESO DE ELABORACION Y EJECUCION DE LAS MISMAS.</t>
  </si>
  <si>
    <t xml:space="preserve">ING. ADELA AUGUSTO VILCHEZ  </t>
  </si>
  <si>
    <t>27 meses</t>
  </si>
  <si>
    <t>ING. CIVIL</t>
  </si>
  <si>
    <t>"CALIDAD HIGIENICA Y SANITARIA DE LA LECHE CRUDA DEL CENTRO PRODUCTIVO GRANJA ZOOTECNIA DE LA UNP.PERU.2019</t>
  </si>
  <si>
    <t xml:space="preserve">MÉDICO VETERINARIO MARCO S. GUERRA DELGADO, DR.
</t>
  </si>
  <si>
    <t>MÉDICO VETERINARIO ROSARIO ELERA OJEDA, DRA.</t>
  </si>
  <si>
    <t>ZOOTECNIA</t>
  </si>
  <si>
    <t>"EVALUACIÓN DE PARÁMETROS PRODUCTIVOS EN TRES LINEAS DE POLLO DE ENGORDE (Cobb 500, Ross 308 y Hubbard), EN CRIANZA SEMITECNIFICADA EN PIURA-PERU 2018"</t>
  </si>
  <si>
    <t>ING. ZOOT. FERNANDO ACOSTA RUESTA</t>
  </si>
  <si>
    <t>ING. ZOOT. NAPOLEÓN TEJADA SALAZAR</t>
  </si>
  <si>
    <t>5 MESES</t>
  </si>
  <si>
    <t>EVALUACIÓN DEL ESTADO REPRODUCTIVO Y ALTERACIONES  MACROSCÓPICAS DEL APARATO REPRODUCTOR DE HEMBRAS BOVINAS FAENADAS EN EL MATADERO FRIGORÍFICO MUNICIPAL DE PIURA, PERÚ  2018.</t>
  </si>
  <si>
    <t>M.V. ADRIAN WILFREDO GUZMAN ZEGARRA M.Sc.</t>
  </si>
  <si>
    <t>M.V. VICTOR CRUZ CARRASCO PEÑA
M.V. JOEL DOMINGUEZ CORDOVA Mg.</t>
  </si>
  <si>
    <t>MODULO DE LA OPERACIÓN UNITARIA: LA DESTILACIÓN</t>
  </si>
  <si>
    <t>MG. EDGARDO DAVID QUINDE RENTERÍA</t>
  </si>
  <si>
    <t>ING. JORGE ALBERTO CHUNGA CARMEN</t>
  </si>
  <si>
    <t>PESQUERA</t>
  </si>
  <si>
    <t>“MEJORAMIENTO DE LA CALIDAD DEL AGUA EN UN CULTIVO DE TILAPIA UTILIZANDO LA ACUAPONIA”</t>
  </si>
  <si>
    <t>ING. CESAR AUGUSTO RAMOS CHUNGA DR</t>
  </si>
  <si>
    <t>ING. SEGUNDO ALBINES SALAZAR MSC.
    ING. LEONARDO ALVA CAMPOS</t>
  </si>
  <si>
    <t>“DISEÑO Y ELABORACIÓN DE UN MODULO ACADÉMICO DE PRACTICAS PARA EL CURSO DE MICROBIOLOGÍA DE PRODUCTOS PESQUEROS”</t>
  </si>
  <si>
    <t>DRA. MARIA JIMENEZ FORERO.</t>
  </si>
  <si>
    <r>
      <t xml:space="preserve">"EVALUACION DEL STOCK POBLACIONAL DEL RECURSO CONCHA DE ABANICO </t>
    </r>
    <r>
      <rPr>
        <i/>
        <sz val="11"/>
        <color theme="1"/>
        <rFont val="Arial Narrow"/>
        <family val="2"/>
      </rPr>
      <t>(Argopecten purpuratus)</t>
    </r>
    <r>
      <rPr>
        <sz val="11"/>
        <color theme="1"/>
        <rFont val="Arial Narrow"/>
        <family val="2"/>
      </rPr>
      <t xml:space="preserve"> Y FLUJO DE PRODUCCIÒN EN LA ASOCIACION DE PESCADORES RECOLECTORES EXTRACTORES Y CULTIVADORES ARTESANALES: "JESUS FUENTE DE BENDICION", ZONA PARACHIQUE-BAHIA DE SECHURA"</t>
    </r>
  </si>
  <si>
    <t>ING. MANUEL DOMINGO QUEREVALÚ TUME</t>
  </si>
  <si>
    <t>CARACTERISTICAS EPIDEMIOLÓGICAS, CLINICAS Y ETILÓGICAS DEL SÍNDROME FEBRIL E.S. I - 4 PACHITEA, PIURA 2013 - 2020. PERÍODO 7 VIGENCIA AÑO 2019</t>
  </si>
  <si>
    <t>DR. VÍCTOR OCAÑA GUTIÉRREZ</t>
  </si>
  <si>
    <t>15 Meses</t>
  </si>
  <si>
    <t>Salud pública</t>
  </si>
  <si>
    <t>MEDICINA</t>
  </si>
  <si>
    <t>EFECTOS DEL FENOMENO DEL "NIÑO COSTERO" EN LA LIQUIDEZ Y RENTABILIDAD DE LOS NEGOCIOS DEL CASERIO POZO DE LOS RAMOS DEL DISTRITO DE CURA MORI, AÑO 2018</t>
  </si>
  <si>
    <t xml:space="preserve">CPC. ROMAN VILCHEZ INGA                              </t>
  </si>
  <si>
    <t xml:space="preserve"> 13/4/2018</t>
  </si>
  <si>
    <t>CONTABILIDAD</t>
  </si>
  <si>
    <t>IMPLEMENTACIÓN DE UN MANUAL DE FUNCIONES PARA LA EMPRESA A&amp;G TRANSPORTE Y COMERCIALIZACIÓN SRL</t>
  </si>
  <si>
    <t>DR. MANUEL ARELLANO CASTILLO</t>
  </si>
  <si>
    <t>“EL DRAWBACK Y LA INCIDENCIA DE LA PRORRATA EN LA DETERMINACIÓN DEL IMPUESTO A LA RENTA EN LAS EMPRESAS EXPORTADORAS”</t>
  </si>
  <si>
    <t>DR. CPC. VÍCTOR MANUEL LANDA MACHERO</t>
  </si>
  <si>
    <t>8 MESES</t>
  </si>
  <si>
    <t>N°</t>
  </si>
  <si>
    <t>INVESTIGACIÓN INDIVIDUAL</t>
  </si>
  <si>
    <t>EQUIPO DE INVESTIGACION</t>
  </si>
  <si>
    <r>
      <rPr>
        <b/>
        <sz val="12"/>
        <color theme="1"/>
        <rFont val="Times New Roman"/>
        <family val="1"/>
      </rPr>
      <t>Nota</t>
    </r>
    <r>
      <rPr>
        <sz val="12"/>
        <color theme="1"/>
        <rFont val="Times New Roman"/>
        <family val="1"/>
      </rPr>
      <t>: Los trabajos de investigación son aprobados en sesión de Departamento de cada Facultad y la fecha de aprobación es la fecha de inicio del trabajo de investigación.</t>
    </r>
  </si>
  <si>
    <t>CPC. FREDY ARMANDO ELIAS QUINDE</t>
  </si>
  <si>
    <t>TRABAJO DE INVESTIGACIÓN</t>
  </si>
  <si>
    <t>TRABAJOS DE INVESTIGACIÓN DE DOCENTES QUE RECIBEN BONIFICACIÓN FEDU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</si>
</sst>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dd/mm/yy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"/>
      <family val="2"/>
    </font>
    <font>
      <i/>
      <sz val="11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8" fillId="0" borderId="0" xfId="0" applyFont="1"/>
    <xf numFmtId="0" fontId="9" fillId="3" borderId="4" xfId="0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0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2" borderId="4" xfId="0" quotePrefix="1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7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164" fontId="8" fillId="0" borderId="4" xfId="0" quotePrefix="1" applyNumberFormat="1" applyFont="1" applyFill="1" applyBorder="1" applyAlignment="1">
      <alignment horizontal="center" vertical="center" wrapText="1"/>
    </xf>
    <xf numFmtId="164" fontId="8" fillId="0" borderId="4" xfId="0" quotePrefix="1" applyNumberFormat="1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152400</xdr:rowOff>
    </xdr:from>
    <xdr:to>
      <xdr:col>1</xdr:col>
      <xdr:colOff>1518412</xdr:colOff>
      <xdr:row>3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152400"/>
          <a:ext cx="1156462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0</xdr:row>
      <xdr:rowOff>114299</xdr:rowOff>
    </xdr:from>
    <xdr:to>
      <xdr:col>10</xdr:col>
      <xdr:colOff>1295400</xdr:colOff>
      <xdr:row>3</xdr:row>
      <xdr:rowOff>140602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31075" y="114299"/>
          <a:ext cx="1162050" cy="1093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zoomScale="50" zoomScaleNormal="50" workbookViewId="0">
      <selection activeCell="A6" sqref="A6"/>
    </sheetView>
  </sheetViews>
  <sheetFormatPr baseColWidth="10" defaultRowHeight="16.5" x14ac:dyDescent="0.3"/>
  <cols>
    <col min="1" max="1" width="4.7109375" style="7" bestFit="1" customWidth="1"/>
    <col min="2" max="2" width="55.42578125" style="7" customWidth="1"/>
    <col min="3" max="3" width="43" style="7" customWidth="1"/>
    <col min="4" max="4" width="36.7109375" style="48" customWidth="1"/>
    <col min="5" max="5" width="36.7109375" style="7" customWidth="1"/>
    <col min="6" max="8" width="20.28515625" style="7" customWidth="1"/>
    <col min="9" max="9" width="20.28515625" style="47" customWidth="1"/>
    <col min="10" max="11" width="46.85546875" style="7" customWidth="1"/>
    <col min="12" max="12" width="17.5703125" style="7" customWidth="1"/>
    <col min="13" max="16384" width="11.42578125" style="7"/>
  </cols>
  <sheetData>
    <row r="1" spans="1:14" s="1" customFormat="1" ht="35.1" customHeight="1" x14ac:dyDescent="0.25">
      <c r="B1" s="2"/>
      <c r="C1" s="3"/>
      <c r="D1" s="3"/>
      <c r="E1" s="3"/>
      <c r="F1" s="3"/>
      <c r="G1" s="3"/>
      <c r="H1" s="3"/>
      <c r="I1" s="3"/>
      <c r="J1" s="3"/>
      <c r="K1" s="4"/>
      <c r="L1" s="3"/>
      <c r="N1" s="4"/>
    </row>
    <row r="2" spans="1:14" s="1" customFormat="1" ht="35.1" customHeight="1" x14ac:dyDescent="0.25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3"/>
      <c r="N2" s="4"/>
    </row>
    <row r="3" spans="1:14" s="1" customFormat="1" ht="35.1" customHeight="1" x14ac:dyDescent="0.25">
      <c r="B3" s="2"/>
      <c r="C3" s="50" t="s">
        <v>1</v>
      </c>
      <c r="D3" s="50"/>
      <c r="E3" s="50"/>
      <c r="F3" s="50"/>
      <c r="G3" s="50"/>
      <c r="H3" s="50"/>
      <c r="I3" s="50"/>
      <c r="J3" s="50"/>
      <c r="K3" s="4"/>
      <c r="L3" s="3"/>
      <c r="N3" s="4"/>
    </row>
    <row r="4" spans="1:14" s="1" customFormat="1" ht="35.1" customHeight="1" thickBot="1" x14ac:dyDescent="0.3">
      <c r="B4" s="2"/>
      <c r="C4" s="3"/>
      <c r="D4" s="3"/>
      <c r="E4" s="3"/>
      <c r="F4" s="3"/>
      <c r="G4" s="3"/>
      <c r="H4" s="3"/>
      <c r="I4" s="3"/>
      <c r="J4" s="3"/>
      <c r="K4" s="4"/>
      <c r="L4" s="3"/>
      <c r="N4" s="4"/>
    </row>
    <row r="5" spans="1:14" s="1" customFormat="1" ht="35.1" customHeight="1" thickBot="1" x14ac:dyDescent="0.3">
      <c r="A5" s="51" t="s">
        <v>402</v>
      </c>
      <c r="B5" s="52"/>
      <c r="C5" s="52"/>
      <c r="D5" s="52"/>
      <c r="E5" s="52"/>
      <c r="F5" s="52"/>
      <c r="G5" s="52"/>
      <c r="H5" s="52"/>
      <c r="I5" s="52"/>
      <c r="J5" s="52"/>
      <c r="K5" s="53"/>
      <c r="L5" s="5"/>
      <c r="M5" s="5"/>
      <c r="N5" s="5"/>
    </row>
    <row r="6" spans="1:14" s="1" customFormat="1" ht="35.1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N6" s="5"/>
    </row>
    <row r="7" spans="1:14" ht="25.5" x14ac:dyDescent="0.35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4" ht="81.75" customHeight="1" x14ac:dyDescent="0.3">
      <c r="A8" s="8" t="s">
        <v>396</v>
      </c>
      <c r="B8" s="8" t="s">
        <v>401</v>
      </c>
      <c r="C8" s="8" t="s">
        <v>2</v>
      </c>
      <c r="D8" s="8" t="s">
        <v>398</v>
      </c>
      <c r="E8" s="8" t="s">
        <v>7</v>
      </c>
      <c r="F8" s="9" t="s">
        <v>3</v>
      </c>
      <c r="G8" s="9" t="s">
        <v>4</v>
      </c>
      <c r="H8" s="10" t="s">
        <v>5</v>
      </c>
      <c r="I8" s="8" t="s">
        <v>6</v>
      </c>
      <c r="J8" s="8" t="s">
        <v>8</v>
      </c>
      <c r="K8" s="8" t="s">
        <v>9</v>
      </c>
    </row>
    <row r="9" spans="1:14" s="15" customFormat="1" ht="79.5" customHeight="1" x14ac:dyDescent="0.3">
      <c r="A9" s="11">
        <v>1</v>
      </c>
      <c r="B9" s="12" t="s">
        <v>10</v>
      </c>
      <c r="C9" s="12" t="s">
        <v>11</v>
      </c>
      <c r="D9" s="12" t="s">
        <v>12</v>
      </c>
      <c r="E9" s="12" t="s">
        <v>14</v>
      </c>
      <c r="F9" s="13">
        <v>43075</v>
      </c>
      <c r="G9" s="13">
        <v>43164</v>
      </c>
      <c r="H9" s="11" t="s">
        <v>13</v>
      </c>
      <c r="I9" s="14">
        <f>295.23*15</f>
        <v>4428.4500000000007</v>
      </c>
      <c r="J9" s="12" t="s">
        <v>15</v>
      </c>
      <c r="K9" s="12" t="s">
        <v>16</v>
      </c>
    </row>
    <row r="10" spans="1:14" s="15" customFormat="1" ht="79.5" customHeight="1" x14ac:dyDescent="0.3">
      <c r="A10" s="11">
        <v>2</v>
      </c>
      <c r="B10" s="12" t="s">
        <v>17</v>
      </c>
      <c r="C10" s="12" t="s">
        <v>18</v>
      </c>
      <c r="D10" s="12" t="s">
        <v>19</v>
      </c>
      <c r="E10" s="16" t="s">
        <v>14</v>
      </c>
      <c r="F10" s="13">
        <v>43073</v>
      </c>
      <c r="G10" s="13">
        <v>43558</v>
      </c>
      <c r="H10" s="11" t="s">
        <v>20</v>
      </c>
      <c r="I10" s="14">
        <f>295.23*16</f>
        <v>4723.68</v>
      </c>
      <c r="J10" s="16" t="s">
        <v>15</v>
      </c>
      <c r="K10" s="12" t="s">
        <v>16</v>
      </c>
    </row>
    <row r="11" spans="1:14" s="15" customFormat="1" ht="79.5" customHeight="1" x14ac:dyDescent="0.3">
      <c r="A11" s="11">
        <v>3</v>
      </c>
      <c r="B11" s="12" t="s">
        <v>21</v>
      </c>
      <c r="C11" s="12" t="s">
        <v>22</v>
      </c>
      <c r="D11" s="12" t="s">
        <v>23</v>
      </c>
      <c r="E11" s="12" t="s">
        <v>14</v>
      </c>
      <c r="F11" s="13">
        <v>43073</v>
      </c>
      <c r="G11" s="13">
        <v>43527</v>
      </c>
      <c r="H11" s="11" t="s">
        <v>13</v>
      </c>
      <c r="I11" s="14">
        <f>295.23*15</f>
        <v>4428.4500000000007</v>
      </c>
      <c r="J11" s="12" t="s">
        <v>15</v>
      </c>
      <c r="K11" s="12" t="s">
        <v>16</v>
      </c>
    </row>
    <row r="12" spans="1:14" s="15" customFormat="1" ht="79.5" customHeight="1" x14ac:dyDescent="0.3">
      <c r="A12" s="11">
        <v>4</v>
      </c>
      <c r="B12" s="12" t="s">
        <v>24</v>
      </c>
      <c r="C12" s="12" t="s">
        <v>25</v>
      </c>
      <c r="D12" s="16" t="s">
        <v>397</v>
      </c>
      <c r="E12" s="12" t="s">
        <v>14</v>
      </c>
      <c r="F12" s="13">
        <v>43003</v>
      </c>
      <c r="G12" s="13">
        <v>43520</v>
      </c>
      <c r="H12" s="11" t="s">
        <v>26</v>
      </c>
      <c r="I12" s="14">
        <f>295.23*21</f>
        <v>6199.83</v>
      </c>
      <c r="J12" s="12" t="s">
        <v>15</v>
      </c>
      <c r="K12" s="12" t="s">
        <v>16</v>
      </c>
    </row>
    <row r="13" spans="1:14" s="15" customFormat="1" ht="79.5" customHeight="1" x14ac:dyDescent="0.3">
      <c r="A13" s="11">
        <v>5</v>
      </c>
      <c r="B13" s="12" t="s">
        <v>27</v>
      </c>
      <c r="C13" s="12" t="s">
        <v>28</v>
      </c>
      <c r="D13" s="12" t="s">
        <v>29</v>
      </c>
      <c r="E13" s="12" t="s">
        <v>30</v>
      </c>
      <c r="F13" s="13">
        <v>43133</v>
      </c>
      <c r="G13" s="17">
        <v>43586</v>
      </c>
      <c r="H13" s="11" t="s">
        <v>13</v>
      </c>
      <c r="I13" s="14">
        <f t="shared" ref="I13:I18" si="0">295.23*15</f>
        <v>4428.4500000000007</v>
      </c>
      <c r="J13" s="12" t="s">
        <v>15</v>
      </c>
      <c r="K13" s="12" t="s">
        <v>16</v>
      </c>
    </row>
    <row r="14" spans="1:14" s="15" customFormat="1" ht="79.5" customHeight="1" x14ac:dyDescent="0.3">
      <c r="A14" s="11">
        <v>6</v>
      </c>
      <c r="B14" s="12" t="s">
        <v>31</v>
      </c>
      <c r="C14" s="12" t="s">
        <v>32</v>
      </c>
      <c r="D14" s="12" t="s">
        <v>33</v>
      </c>
      <c r="E14" s="12" t="s">
        <v>14</v>
      </c>
      <c r="F14" s="13">
        <v>43158</v>
      </c>
      <c r="G14" s="17">
        <v>43611</v>
      </c>
      <c r="H14" s="11" t="s">
        <v>13</v>
      </c>
      <c r="I14" s="14">
        <f t="shared" si="0"/>
        <v>4428.4500000000007</v>
      </c>
      <c r="J14" s="12" t="s">
        <v>15</v>
      </c>
      <c r="K14" s="12" t="s">
        <v>16</v>
      </c>
    </row>
    <row r="15" spans="1:14" s="15" customFormat="1" ht="79.5" customHeight="1" x14ac:dyDescent="0.3">
      <c r="A15" s="11">
        <v>7</v>
      </c>
      <c r="B15" s="12" t="s">
        <v>34</v>
      </c>
      <c r="C15" s="12" t="s">
        <v>35</v>
      </c>
      <c r="D15" s="12" t="s">
        <v>397</v>
      </c>
      <c r="E15" s="12" t="s">
        <v>14</v>
      </c>
      <c r="F15" s="13">
        <v>43158</v>
      </c>
      <c r="G15" s="18">
        <v>43611</v>
      </c>
      <c r="H15" s="11" t="s">
        <v>13</v>
      </c>
      <c r="I15" s="14">
        <f t="shared" si="0"/>
        <v>4428.4500000000007</v>
      </c>
      <c r="J15" s="12" t="s">
        <v>15</v>
      </c>
      <c r="K15" s="12" t="s">
        <v>16</v>
      </c>
    </row>
    <row r="16" spans="1:14" s="15" customFormat="1" ht="79.5" customHeight="1" x14ac:dyDescent="0.3">
      <c r="A16" s="11">
        <v>8</v>
      </c>
      <c r="B16" s="12" t="s">
        <v>36</v>
      </c>
      <c r="C16" s="19" t="s">
        <v>37</v>
      </c>
      <c r="D16" s="19" t="s">
        <v>38</v>
      </c>
      <c r="E16" s="12" t="s">
        <v>14</v>
      </c>
      <c r="F16" s="13">
        <v>43201</v>
      </c>
      <c r="G16" s="17">
        <v>43656</v>
      </c>
      <c r="H16" s="11" t="s">
        <v>13</v>
      </c>
      <c r="I16" s="14">
        <f t="shared" si="0"/>
        <v>4428.4500000000007</v>
      </c>
      <c r="J16" s="12" t="s">
        <v>15</v>
      </c>
      <c r="K16" s="12" t="s">
        <v>16</v>
      </c>
    </row>
    <row r="17" spans="1:11" s="15" customFormat="1" ht="79.5" customHeight="1" x14ac:dyDescent="0.3">
      <c r="A17" s="11">
        <v>9</v>
      </c>
      <c r="B17" s="12" t="s">
        <v>39</v>
      </c>
      <c r="C17" s="20" t="s">
        <v>40</v>
      </c>
      <c r="D17" s="12" t="s">
        <v>41</v>
      </c>
      <c r="E17" s="12" t="s">
        <v>42</v>
      </c>
      <c r="F17" s="13">
        <v>43180</v>
      </c>
      <c r="G17" s="17">
        <v>43636</v>
      </c>
      <c r="H17" s="11" t="s">
        <v>13</v>
      </c>
      <c r="I17" s="14">
        <f t="shared" si="0"/>
        <v>4428.4500000000007</v>
      </c>
      <c r="J17" s="12" t="s">
        <v>15</v>
      </c>
      <c r="K17" s="12" t="s">
        <v>16</v>
      </c>
    </row>
    <row r="18" spans="1:11" s="15" customFormat="1" ht="79.5" customHeight="1" x14ac:dyDescent="0.3">
      <c r="A18" s="11">
        <v>10</v>
      </c>
      <c r="B18" s="12" t="s">
        <v>43</v>
      </c>
      <c r="C18" s="12" t="s">
        <v>44</v>
      </c>
      <c r="D18" s="12" t="s">
        <v>45</v>
      </c>
      <c r="E18" s="12" t="s">
        <v>14</v>
      </c>
      <c r="F18" s="13">
        <v>43304</v>
      </c>
      <c r="G18" s="17">
        <v>43668</v>
      </c>
      <c r="H18" s="11" t="s">
        <v>46</v>
      </c>
      <c r="I18" s="14">
        <f t="shared" si="0"/>
        <v>4428.4500000000007</v>
      </c>
      <c r="J18" s="12" t="s">
        <v>15</v>
      </c>
      <c r="K18" s="12" t="s">
        <v>16</v>
      </c>
    </row>
    <row r="19" spans="1:11" ht="79.5" customHeight="1" x14ac:dyDescent="0.3">
      <c r="A19" s="11">
        <v>11</v>
      </c>
      <c r="B19" s="12" t="s">
        <v>47</v>
      </c>
      <c r="C19" s="12" t="s">
        <v>48</v>
      </c>
      <c r="D19" s="12" t="s">
        <v>397</v>
      </c>
      <c r="E19" s="12" t="s">
        <v>14</v>
      </c>
      <c r="F19" s="13">
        <v>43489</v>
      </c>
      <c r="G19" s="17">
        <v>43853</v>
      </c>
      <c r="H19" s="11" t="s">
        <v>49</v>
      </c>
      <c r="I19" s="14">
        <f>295.23*12</f>
        <v>3542.76</v>
      </c>
      <c r="J19" s="12" t="s">
        <v>15</v>
      </c>
      <c r="K19" s="12" t="s">
        <v>16</v>
      </c>
    </row>
    <row r="20" spans="1:11" ht="79.5" customHeight="1" x14ac:dyDescent="0.3">
      <c r="A20" s="11">
        <v>12</v>
      </c>
      <c r="B20" s="12" t="s">
        <v>50</v>
      </c>
      <c r="C20" s="12" t="s">
        <v>51</v>
      </c>
      <c r="D20" s="12" t="s">
        <v>397</v>
      </c>
      <c r="E20" s="16" t="s">
        <v>30</v>
      </c>
      <c r="F20" s="13">
        <v>43305</v>
      </c>
      <c r="G20" s="17">
        <v>43761</v>
      </c>
      <c r="H20" s="11" t="s">
        <v>13</v>
      </c>
      <c r="I20" s="14">
        <f>295.23*15</f>
        <v>4428.4500000000007</v>
      </c>
      <c r="J20" s="16" t="s">
        <v>52</v>
      </c>
      <c r="K20" s="12" t="s">
        <v>16</v>
      </c>
    </row>
    <row r="21" spans="1:11" ht="79.5" customHeight="1" x14ac:dyDescent="0.3">
      <c r="A21" s="11">
        <v>13</v>
      </c>
      <c r="B21" s="12" t="s">
        <v>53</v>
      </c>
      <c r="C21" s="12" t="s">
        <v>54</v>
      </c>
      <c r="D21" s="12" t="s">
        <v>397</v>
      </c>
      <c r="E21" s="16" t="s">
        <v>30</v>
      </c>
      <c r="F21" s="21" t="s">
        <v>55</v>
      </c>
      <c r="G21" s="17">
        <v>43749</v>
      </c>
      <c r="H21" s="11" t="s">
        <v>56</v>
      </c>
      <c r="I21" s="14">
        <f>295.23*13</f>
        <v>3837.9900000000002</v>
      </c>
      <c r="J21" s="16" t="s">
        <v>52</v>
      </c>
      <c r="K21" s="12" t="s">
        <v>16</v>
      </c>
    </row>
    <row r="22" spans="1:11" ht="79.5" customHeight="1" x14ac:dyDescent="0.3">
      <c r="A22" s="11">
        <v>14</v>
      </c>
      <c r="B22" s="12" t="s">
        <v>57</v>
      </c>
      <c r="C22" s="12" t="s">
        <v>58</v>
      </c>
      <c r="D22" s="12" t="s">
        <v>59</v>
      </c>
      <c r="E22" s="12" t="s">
        <v>61</v>
      </c>
      <c r="F22" s="13">
        <v>42986</v>
      </c>
      <c r="G22" s="22">
        <v>43531</v>
      </c>
      <c r="H22" s="12" t="s">
        <v>60</v>
      </c>
      <c r="I22" s="20">
        <f>295.23*20</f>
        <v>5904.6</v>
      </c>
      <c r="J22" s="12" t="s">
        <v>62</v>
      </c>
      <c r="K22" s="12" t="s">
        <v>16</v>
      </c>
    </row>
    <row r="23" spans="1:11" ht="79.5" customHeight="1" x14ac:dyDescent="0.3">
      <c r="A23" s="11">
        <v>15</v>
      </c>
      <c r="B23" s="12" t="s">
        <v>63</v>
      </c>
      <c r="C23" s="12" t="s">
        <v>64</v>
      </c>
      <c r="D23" s="12" t="s">
        <v>65</v>
      </c>
      <c r="E23" s="12" t="s">
        <v>61</v>
      </c>
      <c r="F23" s="13">
        <v>43495</v>
      </c>
      <c r="G23" s="22">
        <v>43950</v>
      </c>
      <c r="H23" s="11" t="s">
        <v>46</v>
      </c>
      <c r="I23" s="14">
        <f>295.23*15</f>
        <v>4428.4500000000007</v>
      </c>
      <c r="J23" s="12" t="s">
        <v>62</v>
      </c>
      <c r="K23" s="12" t="s">
        <v>16</v>
      </c>
    </row>
    <row r="24" spans="1:11" ht="79.5" customHeight="1" x14ac:dyDescent="0.3">
      <c r="A24" s="11">
        <v>16</v>
      </c>
      <c r="B24" s="12" t="s">
        <v>66</v>
      </c>
      <c r="C24" s="12" t="s">
        <v>67</v>
      </c>
      <c r="D24" s="12" t="s">
        <v>68</v>
      </c>
      <c r="E24" s="12" t="s">
        <v>61</v>
      </c>
      <c r="F24" s="13">
        <v>43523</v>
      </c>
      <c r="G24" s="22">
        <v>43977</v>
      </c>
      <c r="H24" s="11" t="s">
        <v>46</v>
      </c>
      <c r="I24" s="14">
        <f>295.23*15</f>
        <v>4428.4500000000007</v>
      </c>
      <c r="J24" s="12" t="s">
        <v>62</v>
      </c>
      <c r="K24" s="12" t="s">
        <v>16</v>
      </c>
    </row>
    <row r="25" spans="1:11" ht="79.5" customHeight="1" x14ac:dyDescent="0.3">
      <c r="A25" s="11">
        <v>17</v>
      </c>
      <c r="B25" s="12" t="s">
        <v>69</v>
      </c>
      <c r="C25" s="12" t="s">
        <v>70</v>
      </c>
      <c r="D25" s="12" t="s">
        <v>71</v>
      </c>
      <c r="E25" s="12" t="s">
        <v>73</v>
      </c>
      <c r="F25" s="13">
        <v>43196</v>
      </c>
      <c r="G25" s="22">
        <v>43682</v>
      </c>
      <c r="H25" s="11" t="s">
        <v>72</v>
      </c>
      <c r="I25" s="14">
        <f>295.23*17</f>
        <v>5018.91</v>
      </c>
      <c r="J25" s="12" t="s">
        <v>62</v>
      </c>
      <c r="K25" s="12" t="s">
        <v>16</v>
      </c>
    </row>
    <row r="26" spans="1:11" ht="79.5" customHeight="1" x14ac:dyDescent="0.3">
      <c r="A26" s="11">
        <v>18</v>
      </c>
      <c r="B26" s="12" t="s">
        <v>74</v>
      </c>
      <c r="C26" s="12" t="s">
        <v>75</v>
      </c>
      <c r="D26" s="12" t="s">
        <v>397</v>
      </c>
      <c r="E26" s="12" t="s">
        <v>61</v>
      </c>
      <c r="F26" s="13">
        <v>43521</v>
      </c>
      <c r="G26" s="22">
        <v>43914</v>
      </c>
      <c r="H26" s="11" t="s">
        <v>46</v>
      </c>
      <c r="I26" s="14">
        <f t="shared" ref="I26:I31" si="1">295.23*15</f>
        <v>4428.4500000000007</v>
      </c>
      <c r="J26" s="12" t="s">
        <v>62</v>
      </c>
      <c r="K26" s="12" t="s">
        <v>16</v>
      </c>
    </row>
    <row r="27" spans="1:11" ht="79.5" customHeight="1" x14ac:dyDescent="0.3">
      <c r="A27" s="11">
        <v>19</v>
      </c>
      <c r="B27" s="12" t="s">
        <v>76</v>
      </c>
      <c r="C27" s="12" t="s">
        <v>77</v>
      </c>
      <c r="D27" s="12" t="s">
        <v>78</v>
      </c>
      <c r="E27" s="12" t="s">
        <v>61</v>
      </c>
      <c r="F27" s="13">
        <v>43239</v>
      </c>
      <c r="G27" s="22">
        <v>43695</v>
      </c>
      <c r="H27" s="11" t="s">
        <v>46</v>
      </c>
      <c r="I27" s="14">
        <f t="shared" si="1"/>
        <v>4428.4500000000007</v>
      </c>
      <c r="J27" s="12" t="s">
        <v>62</v>
      </c>
      <c r="K27" s="12" t="s">
        <v>79</v>
      </c>
    </row>
    <row r="28" spans="1:11" ht="79.5" customHeight="1" x14ac:dyDescent="0.3">
      <c r="A28" s="11">
        <v>20</v>
      </c>
      <c r="B28" s="12" t="s">
        <v>80</v>
      </c>
      <c r="C28" s="12" t="s">
        <v>81</v>
      </c>
      <c r="D28" s="12" t="s">
        <v>82</v>
      </c>
      <c r="E28" s="12" t="s">
        <v>61</v>
      </c>
      <c r="F28" s="13">
        <v>43196</v>
      </c>
      <c r="G28" s="22">
        <v>43651</v>
      </c>
      <c r="H28" s="11" t="s">
        <v>46</v>
      </c>
      <c r="I28" s="14">
        <f t="shared" si="1"/>
        <v>4428.4500000000007</v>
      </c>
      <c r="J28" s="12" t="s">
        <v>62</v>
      </c>
      <c r="K28" s="12" t="s">
        <v>79</v>
      </c>
    </row>
    <row r="29" spans="1:11" ht="79.5" customHeight="1" x14ac:dyDescent="0.3">
      <c r="A29" s="11">
        <v>21</v>
      </c>
      <c r="B29" s="12" t="s">
        <v>83</v>
      </c>
      <c r="C29" s="12" t="s">
        <v>84</v>
      </c>
      <c r="D29" s="12" t="s">
        <v>85</v>
      </c>
      <c r="E29" s="12" t="s">
        <v>61</v>
      </c>
      <c r="F29" s="13" t="s">
        <v>86</v>
      </c>
      <c r="G29" s="22">
        <v>43578</v>
      </c>
      <c r="H29" s="11" t="s">
        <v>46</v>
      </c>
      <c r="I29" s="14">
        <f t="shared" si="1"/>
        <v>4428.4500000000007</v>
      </c>
      <c r="J29" s="12" t="s">
        <v>62</v>
      </c>
      <c r="K29" s="12" t="s">
        <v>79</v>
      </c>
    </row>
    <row r="30" spans="1:11" ht="79.5" customHeight="1" x14ac:dyDescent="0.3">
      <c r="A30" s="11">
        <v>22</v>
      </c>
      <c r="B30" s="12" t="s">
        <v>87</v>
      </c>
      <c r="C30" s="12" t="s">
        <v>88</v>
      </c>
      <c r="D30" s="12" t="s">
        <v>397</v>
      </c>
      <c r="E30" s="12" t="s">
        <v>61</v>
      </c>
      <c r="F30" s="13">
        <v>43326</v>
      </c>
      <c r="G30" s="22">
        <v>43752</v>
      </c>
      <c r="H30" s="11" t="s">
        <v>46</v>
      </c>
      <c r="I30" s="14">
        <f t="shared" si="1"/>
        <v>4428.4500000000007</v>
      </c>
      <c r="J30" s="12" t="s">
        <v>62</v>
      </c>
      <c r="K30" s="12" t="s">
        <v>79</v>
      </c>
    </row>
    <row r="31" spans="1:11" ht="79.5" customHeight="1" x14ac:dyDescent="0.3">
      <c r="A31" s="11">
        <v>23</v>
      </c>
      <c r="B31" s="12" t="s">
        <v>89</v>
      </c>
      <c r="C31" s="12" t="s">
        <v>90</v>
      </c>
      <c r="D31" s="12" t="s">
        <v>91</v>
      </c>
      <c r="E31" s="12" t="s">
        <v>61</v>
      </c>
      <c r="F31" s="13">
        <v>43195</v>
      </c>
      <c r="G31" s="22">
        <v>43646</v>
      </c>
      <c r="H31" s="11" t="s">
        <v>46</v>
      </c>
      <c r="I31" s="14">
        <f t="shared" si="1"/>
        <v>4428.4500000000007</v>
      </c>
      <c r="J31" s="12" t="s">
        <v>62</v>
      </c>
      <c r="K31" s="12" t="s">
        <v>79</v>
      </c>
    </row>
    <row r="32" spans="1:11" ht="79.5" customHeight="1" x14ac:dyDescent="0.3">
      <c r="A32" s="11">
        <v>24</v>
      </c>
      <c r="B32" s="12" t="s">
        <v>92</v>
      </c>
      <c r="C32" s="12" t="s">
        <v>93</v>
      </c>
      <c r="D32" s="12" t="s">
        <v>397</v>
      </c>
      <c r="E32" s="12" t="s">
        <v>61</v>
      </c>
      <c r="F32" s="13">
        <v>43397</v>
      </c>
      <c r="G32" s="22">
        <v>43974</v>
      </c>
      <c r="H32" s="11" t="s">
        <v>60</v>
      </c>
      <c r="I32" s="14">
        <f>295.23*20</f>
        <v>5904.6</v>
      </c>
      <c r="J32" s="12" t="s">
        <v>94</v>
      </c>
      <c r="K32" s="12" t="s">
        <v>79</v>
      </c>
    </row>
    <row r="33" spans="1:11" ht="79.5" customHeight="1" x14ac:dyDescent="0.3">
      <c r="A33" s="11">
        <v>25</v>
      </c>
      <c r="B33" s="12" t="s">
        <v>95</v>
      </c>
      <c r="C33" s="12" t="s">
        <v>96</v>
      </c>
      <c r="D33" s="12" t="s">
        <v>97</v>
      </c>
      <c r="E33" s="12" t="s">
        <v>61</v>
      </c>
      <c r="F33" s="13">
        <v>43203</v>
      </c>
      <c r="G33" s="22">
        <v>43685</v>
      </c>
      <c r="H33" s="11" t="s">
        <v>98</v>
      </c>
      <c r="I33" s="14">
        <f>295.23*16</f>
        <v>4723.68</v>
      </c>
      <c r="J33" s="12" t="s">
        <v>62</v>
      </c>
      <c r="K33" s="12" t="s">
        <v>79</v>
      </c>
    </row>
    <row r="34" spans="1:11" ht="79.5" customHeight="1" x14ac:dyDescent="0.3">
      <c r="A34" s="11">
        <v>26</v>
      </c>
      <c r="B34" s="12" t="s">
        <v>99</v>
      </c>
      <c r="C34" s="12" t="s">
        <v>100</v>
      </c>
      <c r="D34" s="12" t="s">
        <v>101</v>
      </c>
      <c r="E34" s="12" t="s">
        <v>61</v>
      </c>
      <c r="F34" s="13">
        <v>43418</v>
      </c>
      <c r="G34" s="22">
        <v>43629</v>
      </c>
      <c r="H34" s="11" t="s">
        <v>49</v>
      </c>
      <c r="I34" s="14">
        <f>295.23*12</f>
        <v>3542.76</v>
      </c>
      <c r="J34" s="12" t="s">
        <v>62</v>
      </c>
      <c r="K34" s="12" t="s">
        <v>79</v>
      </c>
    </row>
    <row r="35" spans="1:11" ht="79.5" customHeight="1" x14ac:dyDescent="0.3">
      <c r="A35" s="11">
        <v>27</v>
      </c>
      <c r="B35" s="12" t="s">
        <v>102</v>
      </c>
      <c r="C35" s="12" t="s">
        <v>103</v>
      </c>
      <c r="D35" s="12" t="s">
        <v>397</v>
      </c>
      <c r="E35" s="12" t="s">
        <v>61</v>
      </c>
      <c r="F35" s="22">
        <v>43333</v>
      </c>
      <c r="G35" s="22">
        <v>43881</v>
      </c>
      <c r="H35" s="11" t="s">
        <v>104</v>
      </c>
      <c r="I35" s="14">
        <f>295.23*18</f>
        <v>5314.14</v>
      </c>
      <c r="J35" s="12" t="s">
        <v>62</v>
      </c>
      <c r="K35" s="12" t="s">
        <v>79</v>
      </c>
    </row>
    <row r="36" spans="1:11" ht="79.5" customHeight="1" x14ac:dyDescent="0.3">
      <c r="A36" s="11">
        <v>28</v>
      </c>
      <c r="B36" s="12" t="s">
        <v>105</v>
      </c>
      <c r="C36" s="12" t="s">
        <v>106</v>
      </c>
      <c r="D36" s="12" t="s">
        <v>107</v>
      </c>
      <c r="E36" s="12" t="s">
        <v>61</v>
      </c>
      <c r="F36" s="13">
        <v>43447</v>
      </c>
      <c r="G36" s="13">
        <v>43689</v>
      </c>
      <c r="H36" s="11" t="s">
        <v>108</v>
      </c>
      <c r="I36" s="14">
        <f>295.23*9</f>
        <v>2657.07</v>
      </c>
      <c r="J36" s="12" t="s">
        <v>62</v>
      </c>
      <c r="K36" s="12" t="s">
        <v>79</v>
      </c>
    </row>
    <row r="37" spans="1:11" ht="79.5" customHeight="1" x14ac:dyDescent="0.3">
      <c r="A37" s="11">
        <v>29</v>
      </c>
      <c r="B37" s="12" t="s">
        <v>109</v>
      </c>
      <c r="C37" s="12" t="s">
        <v>110</v>
      </c>
      <c r="D37" s="12" t="s">
        <v>397</v>
      </c>
      <c r="E37" s="12" t="s">
        <v>61</v>
      </c>
      <c r="F37" s="13">
        <v>43521</v>
      </c>
      <c r="G37" s="13">
        <v>43914</v>
      </c>
      <c r="H37" s="11" t="s">
        <v>111</v>
      </c>
      <c r="I37" s="14">
        <f>295.23*13</f>
        <v>3837.9900000000002</v>
      </c>
      <c r="J37" s="12" t="s">
        <v>62</v>
      </c>
      <c r="K37" s="12" t="s">
        <v>79</v>
      </c>
    </row>
    <row r="38" spans="1:11" ht="79.5" customHeight="1" x14ac:dyDescent="0.3">
      <c r="A38" s="11">
        <v>30</v>
      </c>
      <c r="B38" s="12" t="s">
        <v>112</v>
      </c>
      <c r="C38" s="12" t="s">
        <v>113</v>
      </c>
      <c r="D38" s="12" t="s">
        <v>114</v>
      </c>
      <c r="E38" s="12" t="s">
        <v>115</v>
      </c>
      <c r="F38" s="13">
        <v>43503</v>
      </c>
      <c r="G38" s="13">
        <v>43957</v>
      </c>
      <c r="H38" s="11" t="s">
        <v>46</v>
      </c>
      <c r="I38" s="14">
        <f>295.23*15</f>
        <v>4428.4500000000007</v>
      </c>
      <c r="J38" s="12" t="s">
        <v>62</v>
      </c>
      <c r="K38" s="12" t="s">
        <v>79</v>
      </c>
    </row>
    <row r="39" spans="1:11" ht="79.5" customHeight="1" x14ac:dyDescent="0.3">
      <c r="A39" s="11">
        <v>31</v>
      </c>
      <c r="B39" s="12" t="s">
        <v>116</v>
      </c>
      <c r="C39" s="12" t="s">
        <v>117</v>
      </c>
      <c r="D39" s="12" t="s">
        <v>397</v>
      </c>
      <c r="E39" s="12" t="s">
        <v>61</v>
      </c>
      <c r="F39" s="13">
        <v>43440</v>
      </c>
      <c r="G39" s="13">
        <v>43682</v>
      </c>
      <c r="H39" s="11" t="s">
        <v>111</v>
      </c>
      <c r="I39" s="14">
        <f>295.23*13</f>
        <v>3837.9900000000002</v>
      </c>
      <c r="J39" s="12" t="s">
        <v>62</v>
      </c>
      <c r="K39" s="12" t="s">
        <v>79</v>
      </c>
    </row>
    <row r="40" spans="1:11" ht="79.5" customHeight="1" x14ac:dyDescent="0.3">
      <c r="A40" s="11">
        <v>32</v>
      </c>
      <c r="B40" s="12" t="s">
        <v>118</v>
      </c>
      <c r="C40" s="12" t="s">
        <v>119</v>
      </c>
      <c r="D40" s="12" t="s">
        <v>397</v>
      </c>
      <c r="E40" s="12" t="s">
        <v>61</v>
      </c>
      <c r="F40" s="13">
        <v>43473</v>
      </c>
      <c r="G40" s="13">
        <v>43928</v>
      </c>
      <c r="H40" s="11" t="s">
        <v>46</v>
      </c>
      <c r="I40" s="14">
        <f>295.23*15</f>
        <v>4428.4500000000007</v>
      </c>
      <c r="J40" s="12" t="s">
        <v>62</v>
      </c>
      <c r="K40" s="12" t="s">
        <v>79</v>
      </c>
    </row>
    <row r="41" spans="1:11" ht="79.5" customHeight="1" x14ac:dyDescent="0.3">
      <c r="A41" s="11">
        <v>33</v>
      </c>
      <c r="B41" s="12" t="s">
        <v>120</v>
      </c>
      <c r="C41" s="12" t="s">
        <v>121</v>
      </c>
      <c r="D41" s="12" t="s">
        <v>122</v>
      </c>
      <c r="E41" s="12" t="s">
        <v>61</v>
      </c>
      <c r="F41" s="13">
        <v>43525</v>
      </c>
      <c r="G41" s="13">
        <v>43981</v>
      </c>
      <c r="H41" s="11" t="s">
        <v>46</v>
      </c>
      <c r="I41" s="14">
        <f>295.23*15</f>
        <v>4428.4500000000007</v>
      </c>
      <c r="J41" s="12" t="s">
        <v>62</v>
      </c>
      <c r="K41" s="12" t="s">
        <v>79</v>
      </c>
    </row>
    <row r="42" spans="1:11" ht="79.5" customHeight="1" x14ac:dyDescent="0.3">
      <c r="A42" s="11">
        <v>34</v>
      </c>
      <c r="B42" s="12" t="s">
        <v>123</v>
      </c>
      <c r="C42" s="12" t="s">
        <v>124</v>
      </c>
      <c r="D42" s="12" t="s">
        <v>397</v>
      </c>
      <c r="E42" s="12" t="s">
        <v>115</v>
      </c>
      <c r="F42" s="13">
        <v>43416</v>
      </c>
      <c r="G42" s="13">
        <v>43688</v>
      </c>
      <c r="H42" s="11" t="s">
        <v>108</v>
      </c>
      <c r="I42" s="14">
        <f>295.23*9</f>
        <v>2657.07</v>
      </c>
      <c r="J42" s="12" t="s">
        <v>62</v>
      </c>
      <c r="K42" s="12" t="s">
        <v>79</v>
      </c>
    </row>
    <row r="43" spans="1:11" ht="79.5" customHeight="1" x14ac:dyDescent="0.3">
      <c r="A43" s="11">
        <v>35</v>
      </c>
      <c r="B43" s="12" t="s">
        <v>125</v>
      </c>
      <c r="C43" s="12" t="s">
        <v>126</v>
      </c>
      <c r="D43" s="12" t="s">
        <v>127</v>
      </c>
      <c r="E43" s="12" t="s">
        <v>115</v>
      </c>
      <c r="F43" s="13">
        <v>43503</v>
      </c>
      <c r="G43" s="13">
        <v>44018</v>
      </c>
      <c r="H43" s="11" t="s">
        <v>72</v>
      </c>
      <c r="I43" s="14">
        <f>295.23*17</f>
        <v>5018.91</v>
      </c>
      <c r="J43" s="12" t="s">
        <v>62</v>
      </c>
      <c r="K43" s="12" t="s">
        <v>79</v>
      </c>
    </row>
    <row r="44" spans="1:11" ht="79.5" customHeight="1" x14ac:dyDescent="0.3">
      <c r="A44" s="11">
        <v>36</v>
      </c>
      <c r="B44" s="23" t="s">
        <v>128</v>
      </c>
      <c r="C44" s="23" t="s">
        <v>129</v>
      </c>
      <c r="D44" s="23" t="s">
        <v>397</v>
      </c>
      <c r="E44" s="26" t="s">
        <v>42</v>
      </c>
      <c r="F44" s="24">
        <v>43123</v>
      </c>
      <c r="G44" s="24">
        <v>43699</v>
      </c>
      <c r="H44" s="25" t="s">
        <v>104</v>
      </c>
      <c r="I44" s="45">
        <f>295.23*18</f>
        <v>5314.14</v>
      </c>
      <c r="J44" s="23" t="s">
        <v>130</v>
      </c>
      <c r="K44" s="23" t="s">
        <v>16</v>
      </c>
    </row>
    <row r="45" spans="1:11" ht="79.5" customHeight="1" x14ac:dyDescent="0.3">
      <c r="A45" s="11">
        <v>37</v>
      </c>
      <c r="B45" s="23" t="s">
        <v>131</v>
      </c>
      <c r="C45" s="23" t="s">
        <v>132</v>
      </c>
      <c r="D45" s="25" t="s">
        <v>397</v>
      </c>
      <c r="E45" s="23" t="s">
        <v>133</v>
      </c>
      <c r="F45" s="24">
        <v>43116</v>
      </c>
      <c r="G45" s="24">
        <v>43570</v>
      </c>
      <c r="H45" s="25" t="s">
        <v>46</v>
      </c>
      <c r="I45" s="45">
        <f>295.23*15</f>
        <v>4428.4500000000007</v>
      </c>
      <c r="J45" s="23" t="s">
        <v>130</v>
      </c>
      <c r="K45" s="23" t="s">
        <v>16</v>
      </c>
    </row>
    <row r="46" spans="1:11" ht="79.5" customHeight="1" x14ac:dyDescent="0.3">
      <c r="A46" s="11">
        <v>38</v>
      </c>
      <c r="B46" s="23" t="s">
        <v>134</v>
      </c>
      <c r="C46" s="23" t="s">
        <v>135</v>
      </c>
      <c r="D46" s="23" t="s">
        <v>136</v>
      </c>
      <c r="E46" s="23" t="s">
        <v>133</v>
      </c>
      <c r="F46" s="24">
        <v>43452</v>
      </c>
      <c r="G46" s="24">
        <v>43847</v>
      </c>
      <c r="H46" s="25" t="s">
        <v>46</v>
      </c>
      <c r="I46" s="45">
        <f>295.23*15</f>
        <v>4428.4500000000007</v>
      </c>
      <c r="J46" s="23" t="s">
        <v>130</v>
      </c>
      <c r="K46" s="23" t="s">
        <v>16</v>
      </c>
    </row>
    <row r="47" spans="1:11" ht="79.5" customHeight="1" x14ac:dyDescent="0.3">
      <c r="A47" s="11">
        <v>39</v>
      </c>
      <c r="B47" s="23" t="s">
        <v>137</v>
      </c>
      <c r="C47" s="23" t="s">
        <v>138</v>
      </c>
      <c r="D47" s="23" t="s">
        <v>139</v>
      </c>
      <c r="E47" s="26" t="s">
        <v>42</v>
      </c>
      <c r="F47" s="24">
        <v>43475</v>
      </c>
      <c r="G47" s="24">
        <v>43930</v>
      </c>
      <c r="H47" s="25" t="s">
        <v>46</v>
      </c>
      <c r="I47" s="45">
        <f>295.23*15</f>
        <v>4428.4500000000007</v>
      </c>
      <c r="J47" s="26" t="s">
        <v>140</v>
      </c>
      <c r="K47" s="23" t="s">
        <v>16</v>
      </c>
    </row>
    <row r="48" spans="1:11" ht="79.5" customHeight="1" x14ac:dyDescent="0.3">
      <c r="A48" s="11">
        <v>40</v>
      </c>
      <c r="B48" s="23" t="s">
        <v>141</v>
      </c>
      <c r="C48" s="23" t="s">
        <v>142</v>
      </c>
      <c r="D48" s="23" t="s">
        <v>143</v>
      </c>
      <c r="E48" s="23" t="s">
        <v>133</v>
      </c>
      <c r="F48" s="24" t="s">
        <v>144</v>
      </c>
      <c r="G48" s="24">
        <v>43656</v>
      </c>
      <c r="H48" s="25" t="s">
        <v>13</v>
      </c>
      <c r="I48" s="45">
        <f>295.23*15</f>
        <v>4428.4500000000007</v>
      </c>
      <c r="J48" s="23" t="s">
        <v>145</v>
      </c>
      <c r="K48" s="23" t="s">
        <v>16</v>
      </c>
    </row>
    <row r="49" spans="1:11" ht="79.5" customHeight="1" x14ac:dyDescent="0.3">
      <c r="A49" s="11">
        <v>41</v>
      </c>
      <c r="B49" s="23" t="s">
        <v>146</v>
      </c>
      <c r="C49" s="23" t="s">
        <v>147</v>
      </c>
      <c r="D49" s="23" t="s">
        <v>397</v>
      </c>
      <c r="E49" s="23" t="s">
        <v>42</v>
      </c>
      <c r="F49" s="27" t="s">
        <v>148</v>
      </c>
      <c r="G49" s="27">
        <v>43555</v>
      </c>
      <c r="H49" s="25" t="s">
        <v>13</v>
      </c>
      <c r="I49" s="45">
        <f>295.23*15</f>
        <v>4428.4500000000007</v>
      </c>
      <c r="J49" s="23" t="s">
        <v>145</v>
      </c>
      <c r="K49" s="23" t="s">
        <v>16</v>
      </c>
    </row>
    <row r="50" spans="1:11" ht="79.5" customHeight="1" x14ac:dyDescent="0.3">
      <c r="A50" s="11">
        <v>42</v>
      </c>
      <c r="B50" s="23" t="s">
        <v>149</v>
      </c>
      <c r="C50" s="23" t="s">
        <v>150</v>
      </c>
      <c r="D50" s="23" t="s">
        <v>151</v>
      </c>
      <c r="E50" s="23" t="s">
        <v>133</v>
      </c>
      <c r="F50" s="24">
        <v>43191</v>
      </c>
      <c r="G50" s="24">
        <v>43677</v>
      </c>
      <c r="H50" s="25" t="s">
        <v>98</v>
      </c>
      <c r="I50" s="45">
        <f>295.23*16</f>
        <v>4723.68</v>
      </c>
      <c r="J50" s="23" t="s">
        <v>145</v>
      </c>
      <c r="K50" s="23" t="s">
        <v>16</v>
      </c>
    </row>
    <row r="51" spans="1:11" ht="79.5" customHeight="1" x14ac:dyDescent="0.3">
      <c r="A51" s="11">
        <v>43</v>
      </c>
      <c r="B51" s="23" t="s">
        <v>152</v>
      </c>
      <c r="C51" s="23" t="s">
        <v>153</v>
      </c>
      <c r="D51" s="23" t="s">
        <v>154</v>
      </c>
      <c r="E51" s="23" t="s">
        <v>42</v>
      </c>
      <c r="F51" s="24">
        <v>43201</v>
      </c>
      <c r="G51" s="24">
        <v>43656</v>
      </c>
      <c r="H51" s="25" t="s">
        <v>46</v>
      </c>
      <c r="I51" s="45">
        <f t="shared" ref="I51:I56" si="2">295.23*15</f>
        <v>4428.4500000000007</v>
      </c>
      <c r="J51" s="23" t="s">
        <v>145</v>
      </c>
      <c r="K51" s="23" t="s">
        <v>16</v>
      </c>
    </row>
    <row r="52" spans="1:11" ht="79.5" customHeight="1" x14ac:dyDescent="0.3">
      <c r="A52" s="11">
        <v>44</v>
      </c>
      <c r="B52" s="23" t="s">
        <v>155</v>
      </c>
      <c r="C52" s="23" t="s">
        <v>156</v>
      </c>
      <c r="D52" s="23" t="s">
        <v>397</v>
      </c>
      <c r="E52" s="23" t="s">
        <v>133</v>
      </c>
      <c r="F52" s="27">
        <v>43136</v>
      </c>
      <c r="G52" s="28">
        <v>43589</v>
      </c>
      <c r="H52" s="25" t="s">
        <v>46</v>
      </c>
      <c r="I52" s="45">
        <f t="shared" si="2"/>
        <v>4428.4500000000007</v>
      </c>
      <c r="J52" s="23" t="s">
        <v>145</v>
      </c>
      <c r="K52" s="23" t="s">
        <v>16</v>
      </c>
    </row>
    <row r="53" spans="1:11" ht="79.5" customHeight="1" x14ac:dyDescent="0.3">
      <c r="A53" s="11">
        <v>45</v>
      </c>
      <c r="B53" s="23" t="s">
        <v>157</v>
      </c>
      <c r="C53" s="23" t="s">
        <v>158</v>
      </c>
      <c r="D53" s="23" t="s">
        <v>397</v>
      </c>
      <c r="E53" s="23" t="s">
        <v>133</v>
      </c>
      <c r="F53" s="27">
        <v>43187</v>
      </c>
      <c r="G53" s="28">
        <v>43643</v>
      </c>
      <c r="H53" s="25" t="s">
        <v>46</v>
      </c>
      <c r="I53" s="45">
        <f t="shared" si="2"/>
        <v>4428.4500000000007</v>
      </c>
      <c r="J53" s="23" t="s">
        <v>145</v>
      </c>
      <c r="K53" s="23" t="s">
        <v>16</v>
      </c>
    </row>
    <row r="54" spans="1:11" ht="79.5" customHeight="1" x14ac:dyDescent="0.3">
      <c r="A54" s="11">
        <v>46</v>
      </c>
      <c r="B54" s="23" t="s">
        <v>159</v>
      </c>
      <c r="C54" s="23" t="s">
        <v>160</v>
      </c>
      <c r="D54" s="23" t="s">
        <v>397</v>
      </c>
      <c r="E54" s="23" t="s">
        <v>42</v>
      </c>
      <c r="F54" s="24">
        <v>43274</v>
      </c>
      <c r="G54" s="28">
        <v>43730</v>
      </c>
      <c r="H54" s="25" t="s">
        <v>46</v>
      </c>
      <c r="I54" s="45">
        <f t="shared" si="2"/>
        <v>4428.4500000000007</v>
      </c>
      <c r="J54" s="23" t="s">
        <v>145</v>
      </c>
      <c r="K54" s="23" t="s">
        <v>16</v>
      </c>
    </row>
    <row r="55" spans="1:11" ht="79.5" customHeight="1" x14ac:dyDescent="0.3">
      <c r="A55" s="11">
        <v>47</v>
      </c>
      <c r="B55" s="23" t="s">
        <v>161</v>
      </c>
      <c r="C55" s="23" t="s">
        <v>162</v>
      </c>
      <c r="D55" s="23" t="s">
        <v>163</v>
      </c>
      <c r="E55" s="23" t="s">
        <v>133</v>
      </c>
      <c r="F55" s="24">
        <v>43374</v>
      </c>
      <c r="G55" s="28">
        <v>43800</v>
      </c>
      <c r="H55" s="25" t="s">
        <v>46</v>
      </c>
      <c r="I55" s="45">
        <f t="shared" si="2"/>
        <v>4428.4500000000007</v>
      </c>
      <c r="J55" s="23" t="s">
        <v>145</v>
      </c>
      <c r="K55" s="23" t="s">
        <v>16</v>
      </c>
    </row>
    <row r="56" spans="1:11" ht="79.5" customHeight="1" x14ac:dyDescent="0.3">
      <c r="A56" s="11">
        <v>48</v>
      </c>
      <c r="B56" s="23" t="s">
        <v>164</v>
      </c>
      <c r="C56" s="23" t="s">
        <v>165</v>
      </c>
      <c r="D56" s="23" t="s">
        <v>397</v>
      </c>
      <c r="E56" s="23" t="s">
        <v>42</v>
      </c>
      <c r="F56" s="24">
        <v>43543</v>
      </c>
      <c r="G56" s="28">
        <v>43634</v>
      </c>
      <c r="H56" s="25" t="s">
        <v>46</v>
      </c>
      <c r="I56" s="45">
        <f t="shared" si="2"/>
        <v>4428.4500000000007</v>
      </c>
      <c r="J56" s="23" t="s">
        <v>145</v>
      </c>
      <c r="K56" s="23" t="s">
        <v>16</v>
      </c>
    </row>
    <row r="57" spans="1:11" ht="79.5" customHeight="1" x14ac:dyDescent="0.3">
      <c r="A57" s="11">
        <v>49</v>
      </c>
      <c r="B57" s="23" t="s">
        <v>166</v>
      </c>
      <c r="C57" s="23" t="s">
        <v>167</v>
      </c>
      <c r="D57" s="23" t="s">
        <v>168</v>
      </c>
      <c r="E57" s="23" t="s">
        <v>169</v>
      </c>
      <c r="F57" s="24">
        <v>43462</v>
      </c>
      <c r="G57" s="28">
        <v>44070</v>
      </c>
      <c r="H57" s="25" t="s">
        <v>60</v>
      </c>
      <c r="I57" s="45">
        <f>295.23*20</f>
        <v>5904.6</v>
      </c>
      <c r="J57" s="23" t="s">
        <v>145</v>
      </c>
      <c r="K57" s="23" t="s">
        <v>16</v>
      </c>
    </row>
    <row r="58" spans="1:11" ht="79.5" customHeight="1" x14ac:dyDescent="0.3">
      <c r="A58" s="11">
        <v>50</v>
      </c>
      <c r="B58" s="23" t="s">
        <v>170</v>
      </c>
      <c r="C58" s="23" t="s">
        <v>171</v>
      </c>
      <c r="D58" s="23" t="s">
        <v>397</v>
      </c>
      <c r="E58" s="23" t="s">
        <v>172</v>
      </c>
      <c r="F58" s="27">
        <v>43152</v>
      </c>
      <c r="G58" s="29">
        <v>43605</v>
      </c>
      <c r="H58" s="25" t="s">
        <v>46</v>
      </c>
      <c r="I58" s="45">
        <f>295.23*15</f>
        <v>4428.4500000000007</v>
      </c>
      <c r="J58" s="23" t="s">
        <v>173</v>
      </c>
      <c r="K58" s="23" t="s">
        <v>16</v>
      </c>
    </row>
    <row r="59" spans="1:11" ht="79.5" customHeight="1" x14ac:dyDescent="0.3">
      <c r="A59" s="11">
        <v>51</v>
      </c>
      <c r="B59" s="23" t="s">
        <v>174</v>
      </c>
      <c r="C59" s="23" t="s">
        <v>175</v>
      </c>
      <c r="D59" s="23" t="s">
        <v>397</v>
      </c>
      <c r="E59" s="23" t="s">
        <v>172</v>
      </c>
      <c r="F59" s="27">
        <v>43444</v>
      </c>
      <c r="G59" s="27">
        <v>43899</v>
      </c>
      <c r="H59" s="25" t="s">
        <v>46</v>
      </c>
      <c r="I59" s="45">
        <f>295.23*15</f>
        <v>4428.4500000000007</v>
      </c>
      <c r="J59" s="23" t="s">
        <v>173</v>
      </c>
      <c r="K59" s="23" t="s">
        <v>16</v>
      </c>
    </row>
    <row r="60" spans="1:11" ht="79.5" customHeight="1" x14ac:dyDescent="0.3">
      <c r="A60" s="11">
        <v>52</v>
      </c>
      <c r="B60" s="23" t="s">
        <v>176</v>
      </c>
      <c r="C60" s="23" t="s">
        <v>177</v>
      </c>
      <c r="D60" s="23" t="s">
        <v>397</v>
      </c>
      <c r="E60" s="26" t="s">
        <v>172</v>
      </c>
      <c r="F60" s="27">
        <v>43409</v>
      </c>
      <c r="G60" s="27">
        <v>43712</v>
      </c>
      <c r="H60" s="25" t="s">
        <v>178</v>
      </c>
      <c r="I60" s="45">
        <f>295.23*10</f>
        <v>2952.3</v>
      </c>
      <c r="J60" s="26" t="s">
        <v>173</v>
      </c>
      <c r="K60" s="23" t="s">
        <v>16</v>
      </c>
    </row>
    <row r="61" spans="1:11" ht="79.5" customHeight="1" x14ac:dyDescent="0.3">
      <c r="A61" s="11">
        <v>53</v>
      </c>
      <c r="B61" s="23" t="s">
        <v>179</v>
      </c>
      <c r="C61" s="23" t="s">
        <v>180</v>
      </c>
      <c r="D61" s="30" t="s">
        <v>181</v>
      </c>
      <c r="E61" s="33" t="s">
        <v>172</v>
      </c>
      <c r="F61" s="31">
        <v>43543</v>
      </c>
      <c r="G61" s="31">
        <v>44000</v>
      </c>
      <c r="H61" s="32" t="s">
        <v>46</v>
      </c>
      <c r="I61" s="44">
        <f>295.23*15</f>
        <v>4428.4500000000007</v>
      </c>
      <c r="J61" s="33" t="s">
        <v>173</v>
      </c>
      <c r="K61" s="30" t="s">
        <v>16</v>
      </c>
    </row>
    <row r="62" spans="1:11" ht="79.5" customHeight="1" x14ac:dyDescent="0.3">
      <c r="A62" s="11">
        <v>54</v>
      </c>
      <c r="B62" s="23" t="s">
        <v>182</v>
      </c>
      <c r="C62" s="23" t="s">
        <v>183</v>
      </c>
      <c r="D62" s="23" t="s">
        <v>397</v>
      </c>
      <c r="E62" s="23" t="s">
        <v>42</v>
      </c>
      <c r="F62" s="27">
        <v>43154</v>
      </c>
      <c r="G62" s="27">
        <v>43607</v>
      </c>
      <c r="H62" s="23" t="s">
        <v>98</v>
      </c>
      <c r="I62" s="45">
        <f>295.23*16</f>
        <v>4723.68</v>
      </c>
      <c r="J62" s="23" t="s">
        <v>184</v>
      </c>
      <c r="K62" s="23" t="s">
        <v>16</v>
      </c>
    </row>
    <row r="63" spans="1:11" ht="79.5" customHeight="1" x14ac:dyDescent="0.3">
      <c r="A63" s="11">
        <v>55</v>
      </c>
      <c r="B63" s="23" t="s">
        <v>185</v>
      </c>
      <c r="C63" s="23" t="s">
        <v>186</v>
      </c>
      <c r="D63" s="23" t="s">
        <v>187</v>
      </c>
      <c r="E63" s="23" t="s">
        <v>188</v>
      </c>
      <c r="F63" s="27">
        <v>43160</v>
      </c>
      <c r="G63" s="27">
        <v>43616</v>
      </c>
      <c r="H63" s="25" t="s">
        <v>46</v>
      </c>
      <c r="I63" s="45">
        <f>295.23*15</f>
        <v>4428.4500000000007</v>
      </c>
      <c r="J63" s="23" t="s">
        <v>189</v>
      </c>
      <c r="K63" s="23" t="s">
        <v>16</v>
      </c>
    </row>
    <row r="64" spans="1:11" ht="79.5" customHeight="1" x14ac:dyDescent="0.3">
      <c r="A64" s="11">
        <v>56</v>
      </c>
      <c r="B64" s="23" t="s">
        <v>190</v>
      </c>
      <c r="C64" s="23" t="s">
        <v>191</v>
      </c>
      <c r="D64" s="23" t="s">
        <v>192</v>
      </c>
      <c r="E64" s="23" t="s">
        <v>193</v>
      </c>
      <c r="F64" s="27">
        <v>43163</v>
      </c>
      <c r="G64" s="27">
        <v>43619</v>
      </c>
      <c r="H64" s="25" t="s">
        <v>13</v>
      </c>
      <c r="I64" s="45">
        <f>295.23*15</f>
        <v>4428.4500000000007</v>
      </c>
      <c r="J64" s="23" t="s">
        <v>194</v>
      </c>
      <c r="K64" s="23" t="s">
        <v>16</v>
      </c>
    </row>
    <row r="65" spans="1:11" ht="79.5" customHeight="1" x14ac:dyDescent="0.3">
      <c r="A65" s="11">
        <v>57</v>
      </c>
      <c r="B65" s="23" t="s">
        <v>195</v>
      </c>
      <c r="C65" s="23" t="s">
        <v>196</v>
      </c>
      <c r="D65" s="23" t="s">
        <v>197</v>
      </c>
      <c r="E65" s="26" t="s">
        <v>193</v>
      </c>
      <c r="F65" s="27">
        <v>43126</v>
      </c>
      <c r="G65" s="27">
        <v>43549</v>
      </c>
      <c r="H65" s="25" t="s">
        <v>198</v>
      </c>
      <c r="I65" s="45">
        <f>295.23*14</f>
        <v>4133.22</v>
      </c>
      <c r="J65" s="26" t="s">
        <v>199</v>
      </c>
      <c r="K65" s="23" t="s">
        <v>16</v>
      </c>
    </row>
    <row r="66" spans="1:11" ht="79.5" customHeight="1" x14ac:dyDescent="0.3">
      <c r="A66" s="11">
        <v>58</v>
      </c>
      <c r="B66" s="30" t="s">
        <v>200</v>
      </c>
      <c r="C66" s="30" t="s">
        <v>201</v>
      </c>
      <c r="D66" s="30" t="s">
        <v>397</v>
      </c>
      <c r="E66" s="33" t="s">
        <v>42</v>
      </c>
      <c r="F66" s="31">
        <v>43412</v>
      </c>
      <c r="G66" s="31">
        <v>43868</v>
      </c>
      <c r="H66" s="32" t="s">
        <v>46</v>
      </c>
      <c r="I66" s="44">
        <f>295.23*15</f>
        <v>4428.4500000000007</v>
      </c>
      <c r="J66" s="33" t="s">
        <v>202</v>
      </c>
      <c r="K66" s="30" t="s">
        <v>16</v>
      </c>
    </row>
    <row r="67" spans="1:11" ht="79.5" customHeight="1" x14ac:dyDescent="0.3">
      <c r="A67" s="11">
        <v>59</v>
      </c>
      <c r="B67" s="30" t="s">
        <v>203</v>
      </c>
      <c r="C67" s="30" t="s">
        <v>204</v>
      </c>
      <c r="D67" s="30" t="s">
        <v>205</v>
      </c>
      <c r="E67" s="30" t="s">
        <v>193</v>
      </c>
      <c r="F67" s="31">
        <v>43404</v>
      </c>
      <c r="G67" s="31">
        <v>43860</v>
      </c>
      <c r="H67" s="32" t="s">
        <v>46</v>
      </c>
      <c r="I67" s="44">
        <f>295.23*15</f>
        <v>4428.4500000000007</v>
      </c>
      <c r="J67" s="30" t="s">
        <v>206</v>
      </c>
      <c r="K67" s="30" t="s">
        <v>16</v>
      </c>
    </row>
    <row r="68" spans="1:11" ht="79.5" customHeight="1" x14ac:dyDescent="0.3">
      <c r="A68" s="11">
        <v>60</v>
      </c>
      <c r="B68" s="23" t="s">
        <v>207</v>
      </c>
      <c r="C68" s="23" t="s">
        <v>208</v>
      </c>
      <c r="D68" s="23" t="s">
        <v>209</v>
      </c>
      <c r="E68" s="23" t="s">
        <v>210</v>
      </c>
      <c r="F68" s="27">
        <v>43153</v>
      </c>
      <c r="G68" s="27">
        <v>43606</v>
      </c>
      <c r="H68" s="25" t="s">
        <v>46</v>
      </c>
      <c r="I68" s="45">
        <f>295.23*15</f>
        <v>4428.4500000000007</v>
      </c>
      <c r="J68" s="23" t="s">
        <v>211</v>
      </c>
      <c r="K68" s="23" t="s">
        <v>16</v>
      </c>
    </row>
    <row r="69" spans="1:11" ht="79.5" customHeight="1" x14ac:dyDescent="0.3">
      <c r="A69" s="11">
        <v>61</v>
      </c>
      <c r="B69" s="34" t="s">
        <v>212</v>
      </c>
      <c r="C69" s="23" t="s">
        <v>213</v>
      </c>
      <c r="D69" s="23" t="s">
        <v>397</v>
      </c>
      <c r="E69" s="23" t="s">
        <v>193</v>
      </c>
      <c r="F69" s="27">
        <v>43171</v>
      </c>
      <c r="G69" s="27">
        <v>43627</v>
      </c>
      <c r="H69" s="25" t="s">
        <v>46</v>
      </c>
      <c r="I69" s="45">
        <f>295.23*15</f>
        <v>4428.4500000000007</v>
      </c>
      <c r="J69" s="23" t="s">
        <v>214</v>
      </c>
      <c r="K69" s="23" t="s">
        <v>16</v>
      </c>
    </row>
    <row r="70" spans="1:11" ht="79.5" customHeight="1" x14ac:dyDescent="0.3">
      <c r="A70" s="11">
        <v>62</v>
      </c>
      <c r="B70" s="34" t="s">
        <v>215</v>
      </c>
      <c r="C70" s="23" t="s">
        <v>216</v>
      </c>
      <c r="D70" s="23" t="s">
        <v>217</v>
      </c>
      <c r="E70" s="23" t="s">
        <v>169</v>
      </c>
      <c r="F70" s="27">
        <v>43081</v>
      </c>
      <c r="G70" s="27">
        <v>43719</v>
      </c>
      <c r="H70" s="25" t="s">
        <v>218</v>
      </c>
      <c r="I70" s="45">
        <f>295.23*21</f>
        <v>6199.83</v>
      </c>
      <c r="J70" s="23" t="s">
        <v>202</v>
      </c>
      <c r="K70" s="23" t="s">
        <v>16</v>
      </c>
    </row>
    <row r="71" spans="1:11" ht="79.5" customHeight="1" x14ac:dyDescent="0.3">
      <c r="A71" s="11">
        <v>63</v>
      </c>
      <c r="B71" s="23" t="s">
        <v>219</v>
      </c>
      <c r="C71" s="23" t="s">
        <v>220</v>
      </c>
      <c r="D71" s="23" t="s">
        <v>221</v>
      </c>
      <c r="E71" s="23" t="s">
        <v>61</v>
      </c>
      <c r="F71" s="27">
        <v>43279</v>
      </c>
      <c r="G71" s="27">
        <v>43735</v>
      </c>
      <c r="H71" s="25" t="s">
        <v>46</v>
      </c>
      <c r="I71" s="45">
        <f>295.23*15</f>
        <v>4428.4500000000007</v>
      </c>
      <c r="J71" s="23" t="s">
        <v>211</v>
      </c>
      <c r="K71" s="23" t="s">
        <v>16</v>
      </c>
    </row>
    <row r="72" spans="1:11" ht="79.5" customHeight="1" x14ac:dyDescent="0.3">
      <c r="A72" s="11">
        <v>64</v>
      </c>
      <c r="B72" s="23" t="s">
        <v>222</v>
      </c>
      <c r="C72" s="23" t="s">
        <v>223</v>
      </c>
      <c r="D72" s="23" t="s">
        <v>397</v>
      </c>
      <c r="E72" s="23" t="s">
        <v>133</v>
      </c>
      <c r="F72" s="27">
        <v>43279</v>
      </c>
      <c r="G72" s="27">
        <v>43678</v>
      </c>
      <c r="H72" s="25" t="s">
        <v>46</v>
      </c>
      <c r="I72" s="45">
        <f>295.23*15</f>
        <v>4428.4500000000007</v>
      </c>
      <c r="J72" s="23" t="s">
        <v>224</v>
      </c>
      <c r="K72" s="23" t="s">
        <v>16</v>
      </c>
    </row>
    <row r="73" spans="1:11" ht="79.5" customHeight="1" x14ac:dyDescent="0.3">
      <c r="A73" s="11">
        <v>65</v>
      </c>
      <c r="B73" s="23" t="s">
        <v>225</v>
      </c>
      <c r="C73" s="23" t="s">
        <v>226</v>
      </c>
      <c r="D73" s="23" t="s">
        <v>227</v>
      </c>
      <c r="E73" s="23" t="s">
        <v>42</v>
      </c>
      <c r="F73" s="27" t="s">
        <v>228</v>
      </c>
      <c r="G73" s="27">
        <v>43767</v>
      </c>
      <c r="H73" s="25" t="s">
        <v>46</v>
      </c>
      <c r="I73" s="45">
        <f>295.23*15</f>
        <v>4428.4500000000007</v>
      </c>
      <c r="J73" s="23" t="s">
        <v>229</v>
      </c>
      <c r="K73" s="23" t="s">
        <v>16</v>
      </c>
    </row>
    <row r="74" spans="1:11" ht="79.5" customHeight="1" x14ac:dyDescent="0.3">
      <c r="A74" s="11">
        <v>66</v>
      </c>
      <c r="B74" s="23" t="s">
        <v>230</v>
      </c>
      <c r="C74" s="23" t="s">
        <v>231</v>
      </c>
      <c r="D74" s="23" t="s">
        <v>232</v>
      </c>
      <c r="E74" s="23" t="s">
        <v>133</v>
      </c>
      <c r="F74" s="27">
        <v>43311</v>
      </c>
      <c r="G74" s="27">
        <v>43767</v>
      </c>
      <c r="H74" s="25" t="s">
        <v>233</v>
      </c>
      <c r="I74" s="45">
        <f>295.23*15</f>
        <v>4428.4500000000007</v>
      </c>
      <c r="J74" s="23" t="s">
        <v>224</v>
      </c>
      <c r="K74" s="23" t="s">
        <v>16</v>
      </c>
    </row>
    <row r="75" spans="1:11" ht="79.5" customHeight="1" x14ac:dyDescent="0.3">
      <c r="A75" s="11">
        <v>67</v>
      </c>
      <c r="B75" s="23" t="s">
        <v>234</v>
      </c>
      <c r="C75" s="23" t="s">
        <v>235</v>
      </c>
      <c r="D75" s="23" t="s">
        <v>397</v>
      </c>
      <c r="E75" s="35" t="s">
        <v>193</v>
      </c>
      <c r="F75" s="27" t="s">
        <v>236</v>
      </c>
      <c r="G75" s="27">
        <v>43663</v>
      </c>
      <c r="H75" s="25" t="s">
        <v>49</v>
      </c>
      <c r="I75" s="45">
        <f>295.23*12</f>
        <v>3542.76</v>
      </c>
      <c r="J75" s="23" t="s">
        <v>211</v>
      </c>
      <c r="K75" s="23" t="s">
        <v>16</v>
      </c>
    </row>
    <row r="76" spans="1:11" ht="79.5" customHeight="1" x14ac:dyDescent="0.3">
      <c r="A76" s="11">
        <v>68</v>
      </c>
      <c r="B76" s="23" t="s">
        <v>237</v>
      </c>
      <c r="C76" s="23" t="s">
        <v>238</v>
      </c>
      <c r="D76" s="23" t="s">
        <v>239</v>
      </c>
      <c r="E76" s="23" t="s">
        <v>61</v>
      </c>
      <c r="F76" s="27" t="s">
        <v>55</v>
      </c>
      <c r="G76" s="27">
        <v>43810</v>
      </c>
      <c r="H76" s="25" t="s">
        <v>46</v>
      </c>
      <c r="I76" s="45">
        <f>295.23*15</f>
        <v>4428.4500000000007</v>
      </c>
      <c r="J76" s="23" t="s">
        <v>211</v>
      </c>
      <c r="K76" s="23" t="s">
        <v>16</v>
      </c>
    </row>
    <row r="77" spans="1:11" ht="79.5" customHeight="1" x14ac:dyDescent="0.3">
      <c r="A77" s="11">
        <v>69</v>
      </c>
      <c r="B77" s="23" t="s">
        <v>240</v>
      </c>
      <c r="C77" s="23" t="s">
        <v>241</v>
      </c>
      <c r="D77" s="23" t="s">
        <v>242</v>
      </c>
      <c r="E77" s="23" t="s">
        <v>193</v>
      </c>
      <c r="F77" s="27">
        <v>43413</v>
      </c>
      <c r="G77" s="27">
        <v>43869</v>
      </c>
      <c r="H77" s="25" t="s">
        <v>46</v>
      </c>
      <c r="I77" s="45">
        <f>295.23*15</f>
        <v>4428.4500000000007</v>
      </c>
      <c r="J77" s="23" t="s">
        <v>243</v>
      </c>
      <c r="K77" s="23" t="s">
        <v>16</v>
      </c>
    </row>
    <row r="78" spans="1:11" ht="79.5" customHeight="1" x14ac:dyDescent="0.3">
      <c r="A78" s="11">
        <v>70</v>
      </c>
      <c r="B78" s="23" t="s">
        <v>244</v>
      </c>
      <c r="C78" s="23" t="s">
        <v>245</v>
      </c>
      <c r="D78" s="23" t="s">
        <v>246</v>
      </c>
      <c r="E78" s="23" t="s">
        <v>61</v>
      </c>
      <c r="F78" s="27">
        <v>43425</v>
      </c>
      <c r="G78" s="27">
        <v>43881</v>
      </c>
      <c r="H78" s="25" t="s">
        <v>46</v>
      </c>
      <c r="I78" s="45">
        <f>295.23*15</f>
        <v>4428.4500000000007</v>
      </c>
      <c r="J78" s="23" t="s">
        <v>247</v>
      </c>
      <c r="K78" s="23" t="s">
        <v>16</v>
      </c>
    </row>
    <row r="79" spans="1:11" ht="79.5" customHeight="1" x14ac:dyDescent="0.3">
      <c r="A79" s="11">
        <v>71</v>
      </c>
      <c r="B79" s="23" t="s">
        <v>248</v>
      </c>
      <c r="C79" s="23" t="s">
        <v>249</v>
      </c>
      <c r="D79" s="23" t="s">
        <v>250</v>
      </c>
      <c r="E79" s="23" t="s">
        <v>61</v>
      </c>
      <c r="F79" s="27">
        <v>43481</v>
      </c>
      <c r="G79" s="27">
        <v>43661</v>
      </c>
      <c r="H79" s="25" t="s">
        <v>251</v>
      </c>
      <c r="I79" s="45">
        <f>295.23*6</f>
        <v>1771.38</v>
      </c>
      <c r="J79" s="23" t="s">
        <v>247</v>
      </c>
      <c r="K79" s="23" t="s">
        <v>16</v>
      </c>
    </row>
    <row r="80" spans="1:11" ht="79.5" customHeight="1" x14ac:dyDescent="0.3">
      <c r="A80" s="11">
        <v>72</v>
      </c>
      <c r="B80" s="23" t="s">
        <v>252</v>
      </c>
      <c r="C80" s="23" t="s">
        <v>253</v>
      </c>
      <c r="D80" s="23" t="s">
        <v>254</v>
      </c>
      <c r="E80" s="23" t="s">
        <v>61</v>
      </c>
      <c r="F80" s="27">
        <v>43375</v>
      </c>
      <c r="G80" s="27">
        <v>43800</v>
      </c>
      <c r="H80" s="25" t="s">
        <v>46</v>
      </c>
      <c r="I80" s="45">
        <f>295.23*15</f>
        <v>4428.4500000000007</v>
      </c>
      <c r="J80" s="23" t="s">
        <v>247</v>
      </c>
      <c r="K80" s="23" t="s">
        <v>16</v>
      </c>
    </row>
    <row r="81" spans="1:11" ht="79.5" customHeight="1" x14ac:dyDescent="0.3">
      <c r="A81" s="11">
        <v>73</v>
      </c>
      <c r="B81" s="23" t="s">
        <v>255</v>
      </c>
      <c r="C81" s="23" t="s">
        <v>256</v>
      </c>
      <c r="D81" s="23" t="s">
        <v>397</v>
      </c>
      <c r="E81" s="23" t="s">
        <v>42</v>
      </c>
      <c r="F81" s="27">
        <v>43451</v>
      </c>
      <c r="G81" s="27">
        <v>43906</v>
      </c>
      <c r="H81" s="25" t="s">
        <v>46</v>
      </c>
      <c r="I81" s="45">
        <f>295.23*15</f>
        <v>4428.4500000000007</v>
      </c>
      <c r="J81" s="23" t="s">
        <v>257</v>
      </c>
      <c r="K81" s="23" t="s">
        <v>16</v>
      </c>
    </row>
    <row r="82" spans="1:11" ht="79.5" customHeight="1" x14ac:dyDescent="0.3">
      <c r="A82" s="11">
        <v>74</v>
      </c>
      <c r="B82" s="23" t="s">
        <v>258</v>
      </c>
      <c r="C82" s="23" t="s">
        <v>259</v>
      </c>
      <c r="D82" s="23" t="s">
        <v>260</v>
      </c>
      <c r="E82" s="23" t="s">
        <v>261</v>
      </c>
      <c r="F82" s="27">
        <v>43551</v>
      </c>
      <c r="G82" s="27">
        <v>44008</v>
      </c>
      <c r="H82" s="25" t="s">
        <v>46</v>
      </c>
      <c r="I82" s="45">
        <f>295.23*15</f>
        <v>4428.4500000000007</v>
      </c>
      <c r="J82" s="23" t="s">
        <v>247</v>
      </c>
      <c r="K82" s="23" t="s">
        <v>16</v>
      </c>
    </row>
    <row r="83" spans="1:11" ht="79.5" customHeight="1" x14ac:dyDescent="0.3">
      <c r="A83" s="11">
        <v>75</v>
      </c>
      <c r="B83" s="12" t="s">
        <v>262</v>
      </c>
      <c r="C83" s="12" t="s">
        <v>263</v>
      </c>
      <c r="D83" s="12" t="s">
        <v>264</v>
      </c>
      <c r="E83" s="12" t="s">
        <v>261</v>
      </c>
      <c r="F83" s="36">
        <v>43180</v>
      </c>
      <c r="G83" s="13">
        <v>43636</v>
      </c>
      <c r="H83" s="11" t="s">
        <v>13</v>
      </c>
      <c r="I83" s="14">
        <f>295.23*15</f>
        <v>4428.4500000000007</v>
      </c>
      <c r="J83" s="12" t="s">
        <v>265</v>
      </c>
      <c r="K83" s="12" t="s">
        <v>16</v>
      </c>
    </row>
    <row r="84" spans="1:11" ht="79.5" customHeight="1" x14ac:dyDescent="0.3">
      <c r="A84" s="11">
        <v>76</v>
      </c>
      <c r="B84" s="23" t="s">
        <v>266</v>
      </c>
      <c r="C84" s="23" t="s">
        <v>267</v>
      </c>
      <c r="D84" s="23" t="s">
        <v>268</v>
      </c>
      <c r="E84" s="23" t="s">
        <v>210</v>
      </c>
      <c r="F84" s="27">
        <v>43117</v>
      </c>
      <c r="G84" s="27">
        <v>43571</v>
      </c>
      <c r="H84" s="25" t="s">
        <v>46</v>
      </c>
      <c r="I84" s="45">
        <f>295.23*15</f>
        <v>4428.4500000000007</v>
      </c>
      <c r="J84" s="23" t="s">
        <v>269</v>
      </c>
      <c r="K84" s="23" t="s">
        <v>16</v>
      </c>
    </row>
    <row r="85" spans="1:11" ht="79.5" customHeight="1" x14ac:dyDescent="0.3">
      <c r="A85" s="11">
        <v>77</v>
      </c>
      <c r="B85" s="23" t="s">
        <v>270</v>
      </c>
      <c r="C85" s="23" t="s">
        <v>271</v>
      </c>
      <c r="D85" s="23" t="s">
        <v>272</v>
      </c>
      <c r="E85" s="23" t="s">
        <v>210</v>
      </c>
      <c r="F85" s="27">
        <v>43138</v>
      </c>
      <c r="G85" s="27">
        <v>43652</v>
      </c>
      <c r="H85" s="25" t="s">
        <v>72</v>
      </c>
      <c r="I85" s="45">
        <f>295.23*17</f>
        <v>5018.91</v>
      </c>
      <c r="J85" s="23" t="s">
        <v>269</v>
      </c>
      <c r="K85" s="23" t="s">
        <v>16</v>
      </c>
    </row>
    <row r="86" spans="1:11" ht="79.5" customHeight="1" x14ac:dyDescent="0.3">
      <c r="A86" s="11">
        <v>78</v>
      </c>
      <c r="B86" s="23" t="s">
        <v>273</v>
      </c>
      <c r="C86" s="23" t="s">
        <v>274</v>
      </c>
      <c r="D86" s="23" t="s">
        <v>397</v>
      </c>
      <c r="E86" s="23" t="s">
        <v>210</v>
      </c>
      <c r="F86" s="27">
        <v>43116</v>
      </c>
      <c r="G86" s="27">
        <v>43570</v>
      </c>
      <c r="H86" s="25" t="s">
        <v>46</v>
      </c>
      <c r="I86" s="45">
        <f>295.23*15</f>
        <v>4428.4500000000007</v>
      </c>
      <c r="J86" s="23" t="s">
        <v>269</v>
      </c>
      <c r="K86" s="23" t="s">
        <v>16</v>
      </c>
    </row>
    <row r="87" spans="1:11" ht="79.5" customHeight="1" x14ac:dyDescent="0.3">
      <c r="A87" s="11">
        <v>79</v>
      </c>
      <c r="B87" s="23" t="s">
        <v>275</v>
      </c>
      <c r="C87" s="23" t="s">
        <v>276</v>
      </c>
      <c r="D87" s="23" t="s">
        <v>277</v>
      </c>
      <c r="E87" s="23" t="s">
        <v>210</v>
      </c>
      <c r="F87" s="27">
        <v>43220</v>
      </c>
      <c r="G87" s="27">
        <v>43675</v>
      </c>
      <c r="H87" s="25" t="s">
        <v>46</v>
      </c>
      <c r="I87" s="45">
        <f>295.23*15</f>
        <v>4428.4500000000007</v>
      </c>
      <c r="J87" s="23" t="s">
        <v>269</v>
      </c>
      <c r="K87" s="23" t="s">
        <v>16</v>
      </c>
    </row>
    <row r="88" spans="1:11" ht="79.5" customHeight="1" x14ac:dyDescent="0.3">
      <c r="A88" s="11">
        <v>80</v>
      </c>
      <c r="B88" s="23" t="s">
        <v>278</v>
      </c>
      <c r="C88" s="23" t="s">
        <v>279</v>
      </c>
      <c r="D88" s="23" t="s">
        <v>397</v>
      </c>
      <c r="E88" s="23" t="s">
        <v>210</v>
      </c>
      <c r="F88" s="27">
        <v>43224</v>
      </c>
      <c r="G88" s="27">
        <v>43954</v>
      </c>
      <c r="H88" s="25" t="s">
        <v>280</v>
      </c>
      <c r="I88" s="45">
        <f>295.23*24</f>
        <v>7085.52</v>
      </c>
      <c r="J88" s="23" t="s">
        <v>269</v>
      </c>
      <c r="K88" s="23" t="s">
        <v>16</v>
      </c>
    </row>
    <row r="89" spans="1:11" ht="79.5" customHeight="1" x14ac:dyDescent="0.3">
      <c r="A89" s="11">
        <v>81</v>
      </c>
      <c r="B89" s="23" t="s">
        <v>281</v>
      </c>
      <c r="C89" s="23" t="s">
        <v>282</v>
      </c>
      <c r="D89" s="23" t="s">
        <v>397</v>
      </c>
      <c r="E89" s="23" t="s">
        <v>172</v>
      </c>
      <c r="F89" s="27">
        <v>43210</v>
      </c>
      <c r="G89" s="28">
        <v>43604</v>
      </c>
      <c r="H89" s="25" t="s">
        <v>283</v>
      </c>
      <c r="I89" s="45">
        <f>295.23*15</f>
        <v>4428.4500000000007</v>
      </c>
      <c r="J89" s="23" t="s">
        <v>269</v>
      </c>
      <c r="K89" s="23" t="s">
        <v>16</v>
      </c>
    </row>
    <row r="90" spans="1:11" ht="79.5" customHeight="1" x14ac:dyDescent="0.3">
      <c r="A90" s="11">
        <v>82</v>
      </c>
      <c r="B90" s="23" t="s">
        <v>284</v>
      </c>
      <c r="C90" s="23" t="s">
        <v>285</v>
      </c>
      <c r="D90" s="23" t="s">
        <v>286</v>
      </c>
      <c r="E90" s="23" t="s">
        <v>287</v>
      </c>
      <c r="F90" s="27">
        <v>43203</v>
      </c>
      <c r="G90" s="27">
        <v>43567</v>
      </c>
      <c r="H90" s="25" t="s">
        <v>49</v>
      </c>
      <c r="I90" s="45">
        <f>295.23*12</f>
        <v>3542.76</v>
      </c>
      <c r="J90" s="23" t="s">
        <v>269</v>
      </c>
      <c r="K90" s="23" t="s">
        <v>16</v>
      </c>
    </row>
    <row r="91" spans="1:11" ht="79.5" customHeight="1" x14ac:dyDescent="0.3">
      <c r="A91" s="11">
        <v>83</v>
      </c>
      <c r="B91" s="23" t="s">
        <v>288</v>
      </c>
      <c r="C91" s="23" t="s">
        <v>289</v>
      </c>
      <c r="D91" s="23" t="s">
        <v>397</v>
      </c>
      <c r="E91" s="23" t="s">
        <v>42</v>
      </c>
      <c r="F91" s="27">
        <v>43374</v>
      </c>
      <c r="G91" s="28">
        <v>43862</v>
      </c>
      <c r="H91" s="25" t="s">
        <v>46</v>
      </c>
      <c r="I91" s="45">
        <f>295.23*15</f>
        <v>4428.4500000000007</v>
      </c>
      <c r="J91" s="23" t="s">
        <v>269</v>
      </c>
      <c r="K91" s="23" t="s">
        <v>16</v>
      </c>
    </row>
    <row r="92" spans="1:11" ht="79.5" customHeight="1" x14ac:dyDescent="0.3">
      <c r="A92" s="11">
        <v>84</v>
      </c>
      <c r="B92" s="23" t="s">
        <v>290</v>
      </c>
      <c r="C92" s="23" t="s">
        <v>291</v>
      </c>
      <c r="D92" s="23" t="s">
        <v>397</v>
      </c>
      <c r="E92" s="23" t="s">
        <v>210</v>
      </c>
      <c r="F92" s="27">
        <v>43409</v>
      </c>
      <c r="G92" s="28">
        <v>43773</v>
      </c>
      <c r="H92" s="25" t="s">
        <v>49</v>
      </c>
      <c r="I92" s="45">
        <f>295.23*12</f>
        <v>3542.76</v>
      </c>
      <c r="J92" s="23" t="s">
        <v>269</v>
      </c>
      <c r="K92" s="23" t="s">
        <v>16</v>
      </c>
    </row>
    <row r="93" spans="1:11" ht="79.5" customHeight="1" x14ac:dyDescent="0.3">
      <c r="A93" s="11">
        <v>85</v>
      </c>
      <c r="B93" s="23" t="s">
        <v>292</v>
      </c>
      <c r="C93" s="23" t="s">
        <v>293</v>
      </c>
      <c r="D93" s="23" t="s">
        <v>294</v>
      </c>
      <c r="E93" s="23" t="s">
        <v>169</v>
      </c>
      <c r="F93" s="27">
        <v>43409</v>
      </c>
      <c r="G93" s="28">
        <v>43871</v>
      </c>
      <c r="H93" s="25" t="s">
        <v>46</v>
      </c>
      <c r="I93" s="45">
        <f>295.23*15</f>
        <v>4428.4500000000007</v>
      </c>
      <c r="J93" s="23" t="s">
        <v>269</v>
      </c>
      <c r="K93" s="23" t="s">
        <v>16</v>
      </c>
    </row>
    <row r="94" spans="1:11" ht="79.5" customHeight="1" x14ac:dyDescent="0.3">
      <c r="A94" s="11">
        <v>86</v>
      </c>
      <c r="B94" s="30" t="s">
        <v>295</v>
      </c>
      <c r="C94" s="30" t="s">
        <v>296</v>
      </c>
      <c r="D94" s="30" t="s">
        <v>297</v>
      </c>
      <c r="E94" s="30" t="s">
        <v>169</v>
      </c>
      <c r="F94" s="37">
        <v>43224</v>
      </c>
      <c r="G94" s="31">
        <v>43680</v>
      </c>
      <c r="H94" s="30" t="s">
        <v>46</v>
      </c>
      <c r="I94" s="46">
        <f>295.23*15</f>
        <v>4428.4500000000007</v>
      </c>
      <c r="J94" s="30" t="s">
        <v>298</v>
      </c>
      <c r="K94" s="30" t="s">
        <v>16</v>
      </c>
    </row>
    <row r="95" spans="1:11" ht="79.5" customHeight="1" x14ac:dyDescent="0.3">
      <c r="A95" s="11">
        <v>87</v>
      </c>
      <c r="B95" s="23" t="s">
        <v>299</v>
      </c>
      <c r="C95" s="30" t="s">
        <v>300</v>
      </c>
      <c r="D95" s="30" t="s">
        <v>301</v>
      </c>
      <c r="E95" s="30" t="s">
        <v>169</v>
      </c>
      <c r="F95" s="37">
        <v>42853</v>
      </c>
      <c r="G95" s="37">
        <v>43276</v>
      </c>
      <c r="H95" s="30" t="s">
        <v>46</v>
      </c>
      <c r="I95" s="46">
        <f t="shared" ref="I95:I113" si="3">295.23*15</f>
        <v>4428.4500000000007</v>
      </c>
      <c r="J95" s="30" t="s">
        <v>298</v>
      </c>
      <c r="K95" s="30" t="s">
        <v>16</v>
      </c>
    </row>
    <row r="96" spans="1:11" ht="79.5" customHeight="1" x14ac:dyDescent="0.3">
      <c r="A96" s="11">
        <v>88</v>
      </c>
      <c r="B96" s="23" t="s">
        <v>302</v>
      </c>
      <c r="C96" s="30" t="s">
        <v>303</v>
      </c>
      <c r="D96" s="30" t="s">
        <v>304</v>
      </c>
      <c r="E96" s="33" t="s">
        <v>169</v>
      </c>
      <c r="F96" s="37">
        <v>42872</v>
      </c>
      <c r="G96" s="31">
        <v>43368</v>
      </c>
      <c r="H96" s="30" t="s">
        <v>46</v>
      </c>
      <c r="I96" s="46">
        <f t="shared" si="3"/>
        <v>4428.4500000000007</v>
      </c>
      <c r="J96" s="30" t="s">
        <v>298</v>
      </c>
      <c r="K96" s="30" t="s">
        <v>16</v>
      </c>
    </row>
    <row r="97" spans="1:11" ht="79.5" customHeight="1" x14ac:dyDescent="0.3">
      <c r="A97" s="11">
        <v>89</v>
      </c>
      <c r="B97" s="23" t="s">
        <v>305</v>
      </c>
      <c r="C97" s="30" t="s">
        <v>306</v>
      </c>
      <c r="D97" s="38" t="s">
        <v>307</v>
      </c>
      <c r="E97" s="33" t="s">
        <v>169</v>
      </c>
      <c r="F97" s="37">
        <v>42845</v>
      </c>
      <c r="G97" s="31">
        <v>43276</v>
      </c>
      <c r="H97" s="30" t="s">
        <v>46</v>
      </c>
      <c r="I97" s="46">
        <f t="shared" si="3"/>
        <v>4428.4500000000007</v>
      </c>
      <c r="J97" s="30" t="s">
        <v>298</v>
      </c>
      <c r="K97" s="30" t="s">
        <v>16</v>
      </c>
    </row>
    <row r="98" spans="1:11" ht="79.5" customHeight="1" x14ac:dyDescent="0.3">
      <c r="A98" s="11">
        <v>90</v>
      </c>
      <c r="B98" s="23" t="s">
        <v>308</v>
      </c>
      <c r="C98" s="30" t="s">
        <v>309</v>
      </c>
      <c r="D98" s="30" t="s">
        <v>310</v>
      </c>
      <c r="E98" s="30" t="s">
        <v>169</v>
      </c>
      <c r="F98" s="37">
        <v>42936</v>
      </c>
      <c r="G98" s="39">
        <v>43252</v>
      </c>
      <c r="H98" s="30" t="s">
        <v>46</v>
      </c>
      <c r="I98" s="46">
        <f t="shared" si="3"/>
        <v>4428.4500000000007</v>
      </c>
      <c r="J98" s="30" t="s">
        <v>298</v>
      </c>
      <c r="K98" s="30" t="s">
        <v>16</v>
      </c>
    </row>
    <row r="99" spans="1:11" ht="79.5" customHeight="1" x14ac:dyDescent="0.3">
      <c r="A99" s="11">
        <v>91</v>
      </c>
      <c r="B99" s="23" t="s">
        <v>311</v>
      </c>
      <c r="C99" s="30" t="s">
        <v>312</v>
      </c>
      <c r="D99" s="30" t="s">
        <v>313</v>
      </c>
      <c r="E99" s="30" t="s">
        <v>169</v>
      </c>
      <c r="F99" s="37">
        <v>42867</v>
      </c>
      <c r="G99" s="39" t="s">
        <v>314</v>
      </c>
      <c r="H99" s="30" t="s">
        <v>46</v>
      </c>
      <c r="I99" s="46">
        <f t="shared" si="3"/>
        <v>4428.4500000000007</v>
      </c>
      <c r="J99" s="30" t="s">
        <v>298</v>
      </c>
      <c r="K99" s="30" t="s">
        <v>16</v>
      </c>
    </row>
    <row r="100" spans="1:11" ht="79.5" customHeight="1" x14ac:dyDescent="0.3">
      <c r="A100" s="11">
        <v>92</v>
      </c>
      <c r="B100" s="23" t="s">
        <v>315</v>
      </c>
      <c r="C100" s="30" t="s">
        <v>316</v>
      </c>
      <c r="D100" s="30" t="s">
        <v>317</v>
      </c>
      <c r="E100" s="30" t="s">
        <v>169</v>
      </c>
      <c r="F100" s="37">
        <v>42842</v>
      </c>
      <c r="G100" s="39">
        <v>43293</v>
      </c>
      <c r="H100" s="30" t="s">
        <v>46</v>
      </c>
      <c r="I100" s="46">
        <f t="shared" si="3"/>
        <v>4428.4500000000007</v>
      </c>
      <c r="J100" s="30" t="s">
        <v>298</v>
      </c>
      <c r="K100" s="30" t="s">
        <v>16</v>
      </c>
    </row>
    <row r="101" spans="1:11" ht="79.5" customHeight="1" x14ac:dyDescent="0.3">
      <c r="A101" s="11">
        <v>93</v>
      </c>
      <c r="B101" s="23" t="s">
        <v>318</v>
      </c>
      <c r="C101" s="23" t="s">
        <v>319</v>
      </c>
      <c r="D101" s="23" t="s">
        <v>397</v>
      </c>
      <c r="E101" s="23" t="s">
        <v>261</v>
      </c>
      <c r="F101" s="24">
        <v>43108</v>
      </c>
      <c r="G101" s="28">
        <v>43545</v>
      </c>
      <c r="H101" s="30" t="s">
        <v>46</v>
      </c>
      <c r="I101" s="46">
        <f t="shared" si="3"/>
        <v>4428.4500000000007</v>
      </c>
      <c r="J101" s="23" t="s">
        <v>298</v>
      </c>
      <c r="K101" s="23" t="s">
        <v>79</v>
      </c>
    </row>
    <row r="102" spans="1:11" ht="79.5" customHeight="1" x14ac:dyDescent="0.3">
      <c r="A102" s="11">
        <v>94</v>
      </c>
      <c r="B102" s="34" t="s">
        <v>320</v>
      </c>
      <c r="C102" s="23" t="s">
        <v>321</v>
      </c>
      <c r="D102" s="23" t="s">
        <v>397</v>
      </c>
      <c r="E102" s="23" t="s">
        <v>169</v>
      </c>
      <c r="F102" s="24">
        <v>43144</v>
      </c>
      <c r="G102" s="28">
        <v>43536</v>
      </c>
      <c r="H102" s="30" t="s">
        <v>46</v>
      </c>
      <c r="I102" s="46">
        <f t="shared" si="3"/>
        <v>4428.4500000000007</v>
      </c>
      <c r="J102" s="23" t="s">
        <v>298</v>
      </c>
      <c r="K102" s="23" t="s">
        <v>79</v>
      </c>
    </row>
    <row r="103" spans="1:11" ht="79.5" customHeight="1" x14ac:dyDescent="0.3">
      <c r="A103" s="11">
        <v>95</v>
      </c>
      <c r="B103" s="34" t="s">
        <v>322</v>
      </c>
      <c r="C103" s="23" t="s">
        <v>323</v>
      </c>
      <c r="D103" s="23" t="s">
        <v>324</v>
      </c>
      <c r="E103" s="23" t="s">
        <v>169</v>
      </c>
      <c r="F103" s="24">
        <v>43217</v>
      </c>
      <c r="G103" s="27">
        <v>43642</v>
      </c>
      <c r="H103" s="30" t="s">
        <v>46</v>
      </c>
      <c r="I103" s="46">
        <f t="shared" si="3"/>
        <v>4428.4500000000007</v>
      </c>
      <c r="J103" s="23" t="s">
        <v>298</v>
      </c>
      <c r="K103" s="23" t="s">
        <v>79</v>
      </c>
    </row>
    <row r="104" spans="1:11" ht="79.5" customHeight="1" x14ac:dyDescent="0.3">
      <c r="A104" s="11">
        <v>96</v>
      </c>
      <c r="B104" s="34" t="s">
        <v>325</v>
      </c>
      <c r="C104" s="23" t="s">
        <v>306</v>
      </c>
      <c r="D104" s="23" t="s">
        <v>326</v>
      </c>
      <c r="E104" s="23" t="s">
        <v>169</v>
      </c>
      <c r="F104" s="24">
        <v>43276</v>
      </c>
      <c r="G104" s="28">
        <v>43466</v>
      </c>
      <c r="H104" s="30" t="s">
        <v>46</v>
      </c>
      <c r="I104" s="46">
        <f t="shared" si="3"/>
        <v>4428.4500000000007</v>
      </c>
      <c r="J104" s="23" t="s">
        <v>298</v>
      </c>
      <c r="K104" s="23" t="s">
        <v>16</v>
      </c>
    </row>
    <row r="105" spans="1:11" ht="79.5" customHeight="1" x14ac:dyDescent="0.3">
      <c r="A105" s="11">
        <v>97</v>
      </c>
      <c r="B105" s="34" t="s">
        <v>327</v>
      </c>
      <c r="C105" s="23" t="s">
        <v>328</v>
      </c>
      <c r="D105" s="23" t="s">
        <v>397</v>
      </c>
      <c r="E105" s="23" t="s">
        <v>329</v>
      </c>
      <c r="F105" s="27">
        <v>43116</v>
      </c>
      <c r="G105" s="28">
        <v>43570</v>
      </c>
      <c r="H105" s="30" t="s">
        <v>46</v>
      </c>
      <c r="I105" s="46">
        <f t="shared" si="3"/>
        <v>4428.4500000000007</v>
      </c>
      <c r="J105" s="23" t="s">
        <v>298</v>
      </c>
      <c r="K105" s="23" t="s">
        <v>16</v>
      </c>
    </row>
    <row r="106" spans="1:11" ht="79.5" customHeight="1" x14ac:dyDescent="0.3">
      <c r="A106" s="11">
        <v>98</v>
      </c>
      <c r="B106" s="34" t="s">
        <v>330</v>
      </c>
      <c r="C106" s="23" t="s">
        <v>331</v>
      </c>
      <c r="D106" s="23" t="s">
        <v>332</v>
      </c>
      <c r="E106" s="23" t="s">
        <v>42</v>
      </c>
      <c r="F106" s="24">
        <v>43224</v>
      </c>
      <c r="G106" s="27">
        <v>43680</v>
      </c>
      <c r="H106" s="30" t="s">
        <v>46</v>
      </c>
      <c r="I106" s="46">
        <f t="shared" si="3"/>
        <v>4428.4500000000007</v>
      </c>
      <c r="J106" s="23" t="s">
        <v>298</v>
      </c>
      <c r="K106" s="23" t="s">
        <v>16</v>
      </c>
    </row>
    <row r="107" spans="1:11" ht="79.5" customHeight="1" x14ac:dyDescent="0.3">
      <c r="A107" s="11">
        <v>99</v>
      </c>
      <c r="B107" s="34" t="s">
        <v>333</v>
      </c>
      <c r="C107" s="23" t="s">
        <v>334</v>
      </c>
      <c r="D107" s="23" t="s">
        <v>335</v>
      </c>
      <c r="E107" s="23" t="s">
        <v>61</v>
      </c>
      <c r="F107" s="40" t="s">
        <v>336</v>
      </c>
      <c r="G107" s="28">
        <v>43754</v>
      </c>
      <c r="H107" s="30" t="s">
        <v>46</v>
      </c>
      <c r="I107" s="46">
        <f t="shared" si="3"/>
        <v>4428.4500000000007</v>
      </c>
      <c r="J107" s="23" t="s">
        <v>298</v>
      </c>
      <c r="K107" s="23" t="s">
        <v>337</v>
      </c>
    </row>
    <row r="108" spans="1:11" ht="79.5" customHeight="1" x14ac:dyDescent="0.3">
      <c r="A108" s="11">
        <v>100</v>
      </c>
      <c r="B108" s="34" t="s">
        <v>338</v>
      </c>
      <c r="C108" s="23" t="s">
        <v>339</v>
      </c>
      <c r="D108" s="23" t="s">
        <v>340</v>
      </c>
      <c r="E108" s="23" t="s">
        <v>42</v>
      </c>
      <c r="F108" s="40" t="s">
        <v>341</v>
      </c>
      <c r="G108" s="28">
        <v>43719</v>
      </c>
      <c r="H108" s="30" t="s">
        <v>46</v>
      </c>
      <c r="I108" s="46">
        <f t="shared" si="3"/>
        <v>4428.4500000000007</v>
      </c>
      <c r="J108" s="23" t="s">
        <v>298</v>
      </c>
      <c r="K108" s="23" t="s">
        <v>16</v>
      </c>
    </row>
    <row r="109" spans="1:11" ht="79.5" customHeight="1" x14ac:dyDescent="0.3">
      <c r="A109" s="11">
        <v>101</v>
      </c>
      <c r="B109" s="34" t="s">
        <v>342</v>
      </c>
      <c r="C109" s="23" t="s">
        <v>343</v>
      </c>
      <c r="D109" s="23" t="s">
        <v>397</v>
      </c>
      <c r="E109" s="23" t="s">
        <v>261</v>
      </c>
      <c r="F109" s="40" t="s">
        <v>344</v>
      </c>
      <c r="G109" s="28">
        <v>43780</v>
      </c>
      <c r="H109" s="30" t="s">
        <v>46</v>
      </c>
      <c r="I109" s="46">
        <f t="shared" si="3"/>
        <v>4428.4500000000007</v>
      </c>
      <c r="J109" s="23" t="s">
        <v>298</v>
      </c>
      <c r="K109" s="23" t="s">
        <v>79</v>
      </c>
    </row>
    <row r="110" spans="1:11" ht="79.5" customHeight="1" x14ac:dyDescent="0.3">
      <c r="A110" s="11">
        <v>102</v>
      </c>
      <c r="B110" s="34" t="s">
        <v>345</v>
      </c>
      <c r="C110" s="23" t="s">
        <v>346</v>
      </c>
      <c r="D110" s="23" t="s">
        <v>347</v>
      </c>
      <c r="E110" s="23" t="s">
        <v>287</v>
      </c>
      <c r="F110" s="41">
        <v>42962</v>
      </c>
      <c r="G110" s="28" t="s">
        <v>314</v>
      </c>
      <c r="H110" s="30" t="s">
        <v>46</v>
      </c>
      <c r="I110" s="46">
        <f t="shared" si="3"/>
        <v>4428.4500000000007</v>
      </c>
      <c r="J110" s="23" t="s">
        <v>298</v>
      </c>
      <c r="K110" s="23" t="s">
        <v>16</v>
      </c>
    </row>
    <row r="111" spans="1:11" ht="79.5" customHeight="1" x14ac:dyDescent="0.3">
      <c r="A111" s="11">
        <v>103</v>
      </c>
      <c r="B111" s="42" t="s">
        <v>348</v>
      </c>
      <c r="C111" s="12" t="s">
        <v>349</v>
      </c>
      <c r="D111" s="12" t="s">
        <v>397</v>
      </c>
      <c r="E111" s="12" t="s">
        <v>30</v>
      </c>
      <c r="F111" s="22">
        <v>43369</v>
      </c>
      <c r="G111" s="17">
        <v>43824</v>
      </c>
      <c r="H111" s="30" t="s">
        <v>46</v>
      </c>
      <c r="I111" s="46">
        <f t="shared" si="3"/>
        <v>4428.4500000000007</v>
      </c>
      <c r="J111" s="12" t="s">
        <v>298</v>
      </c>
      <c r="K111" s="12" t="s">
        <v>16</v>
      </c>
    </row>
    <row r="112" spans="1:11" ht="79.5" customHeight="1" x14ac:dyDescent="0.3">
      <c r="A112" s="11">
        <v>104</v>
      </c>
      <c r="B112" s="12" t="s">
        <v>350</v>
      </c>
      <c r="C112" s="12" t="s">
        <v>351</v>
      </c>
      <c r="D112" s="12" t="s">
        <v>352</v>
      </c>
      <c r="E112" s="12" t="s">
        <v>14</v>
      </c>
      <c r="F112" s="22">
        <v>43371</v>
      </c>
      <c r="G112" s="17">
        <v>43826</v>
      </c>
      <c r="H112" s="30" t="s">
        <v>46</v>
      </c>
      <c r="I112" s="46">
        <f t="shared" si="3"/>
        <v>4428.4500000000007</v>
      </c>
      <c r="J112" s="12" t="s">
        <v>298</v>
      </c>
      <c r="K112" s="12" t="s">
        <v>16</v>
      </c>
    </row>
    <row r="113" spans="1:11" ht="79.5" customHeight="1" x14ac:dyDescent="0.3">
      <c r="A113" s="11">
        <v>105</v>
      </c>
      <c r="B113" s="12" t="s">
        <v>353</v>
      </c>
      <c r="C113" s="12" t="s">
        <v>354</v>
      </c>
      <c r="D113" s="12" t="s">
        <v>355</v>
      </c>
      <c r="E113" s="12" t="s">
        <v>42</v>
      </c>
      <c r="F113" s="22">
        <v>43444</v>
      </c>
      <c r="G113" s="17">
        <v>43899</v>
      </c>
      <c r="H113" s="30" t="s">
        <v>46</v>
      </c>
      <c r="I113" s="46">
        <f t="shared" si="3"/>
        <v>4428.4500000000007</v>
      </c>
      <c r="J113" s="12" t="s">
        <v>298</v>
      </c>
      <c r="K113" s="12" t="s">
        <v>16</v>
      </c>
    </row>
    <row r="114" spans="1:11" ht="79.5" customHeight="1" x14ac:dyDescent="0.3">
      <c r="A114" s="11">
        <v>106</v>
      </c>
      <c r="B114" s="12" t="s">
        <v>356</v>
      </c>
      <c r="C114" s="12" t="s">
        <v>357</v>
      </c>
      <c r="D114" s="12" t="s">
        <v>397</v>
      </c>
      <c r="E114" s="12" t="s">
        <v>261</v>
      </c>
      <c r="F114" s="36">
        <v>42788</v>
      </c>
      <c r="G114" s="13">
        <v>43606</v>
      </c>
      <c r="H114" s="12" t="s">
        <v>358</v>
      </c>
      <c r="I114" s="20">
        <f>295.23*27</f>
        <v>7971.2100000000009</v>
      </c>
      <c r="J114" s="12" t="s">
        <v>359</v>
      </c>
      <c r="K114" s="12" t="s">
        <v>16</v>
      </c>
    </row>
    <row r="115" spans="1:11" ht="79.5" customHeight="1" x14ac:dyDescent="0.3">
      <c r="A115" s="11">
        <v>107</v>
      </c>
      <c r="B115" s="12" t="s">
        <v>360</v>
      </c>
      <c r="C115" s="12" t="s">
        <v>361</v>
      </c>
      <c r="D115" s="12" t="s">
        <v>362</v>
      </c>
      <c r="E115" s="12" t="s">
        <v>287</v>
      </c>
      <c r="F115" s="13">
        <v>43549</v>
      </c>
      <c r="G115" s="13">
        <v>44006</v>
      </c>
      <c r="H115" s="11" t="s">
        <v>13</v>
      </c>
      <c r="I115" s="14">
        <f>295.23*15</f>
        <v>4428.4500000000007</v>
      </c>
      <c r="J115" s="12" t="s">
        <v>363</v>
      </c>
      <c r="K115" s="12" t="s">
        <v>16</v>
      </c>
    </row>
    <row r="116" spans="1:11" ht="79.5" customHeight="1" x14ac:dyDescent="0.3">
      <c r="A116" s="11">
        <v>108</v>
      </c>
      <c r="B116" s="12" t="s">
        <v>364</v>
      </c>
      <c r="C116" s="12" t="s">
        <v>365</v>
      </c>
      <c r="D116" s="12" t="s">
        <v>366</v>
      </c>
      <c r="E116" s="12" t="s">
        <v>287</v>
      </c>
      <c r="F116" s="13">
        <v>43451</v>
      </c>
      <c r="G116" s="17">
        <v>43601</v>
      </c>
      <c r="H116" s="11" t="s">
        <v>367</v>
      </c>
      <c r="I116" s="14">
        <f>295.23*5</f>
        <v>1476.15</v>
      </c>
      <c r="J116" s="12" t="s">
        <v>363</v>
      </c>
      <c r="K116" s="12" t="s">
        <v>16</v>
      </c>
    </row>
    <row r="117" spans="1:11" ht="79.5" customHeight="1" x14ac:dyDescent="0.3">
      <c r="A117" s="11">
        <v>109</v>
      </c>
      <c r="B117" s="12" t="s">
        <v>368</v>
      </c>
      <c r="C117" s="12" t="s">
        <v>369</v>
      </c>
      <c r="D117" s="12" t="s">
        <v>370</v>
      </c>
      <c r="E117" s="12" t="s">
        <v>287</v>
      </c>
      <c r="F117" s="13">
        <v>43488</v>
      </c>
      <c r="G117" s="13">
        <v>43852</v>
      </c>
      <c r="H117" s="17" t="s">
        <v>49</v>
      </c>
      <c r="I117" s="14">
        <f>295.23*12</f>
        <v>3542.76</v>
      </c>
      <c r="J117" s="12" t="s">
        <v>363</v>
      </c>
      <c r="K117" s="12" t="s">
        <v>16</v>
      </c>
    </row>
    <row r="118" spans="1:11" ht="79.5" customHeight="1" x14ac:dyDescent="0.3">
      <c r="A118" s="11">
        <v>110</v>
      </c>
      <c r="B118" s="12" t="s">
        <v>371</v>
      </c>
      <c r="C118" s="12" t="s">
        <v>372</v>
      </c>
      <c r="D118" s="12" t="s">
        <v>373</v>
      </c>
      <c r="E118" s="12" t="s">
        <v>287</v>
      </c>
      <c r="F118" s="36">
        <v>43131</v>
      </c>
      <c r="G118" s="43">
        <v>43585</v>
      </c>
      <c r="H118" s="12" t="s">
        <v>13</v>
      </c>
      <c r="I118" s="20">
        <f t="shared" ref="I118:I124" si="4">295.23*15</f>
        <v>4428.4500000000007</v>
      </c>
      <c r="J118" s="12" t="s">
        <v>374</v>
      </c>
      <c r="K118" s="12" t="s">
        <v>16</v>
      </c>
    </row>
    <row r="119" spans="1:11" ht="79.5" customHeight="1" x14ac:dyDescent="0.3">
      <c r="A119" s="11">
        <v>111</v>
      </c>
      <c r="B119" s="23" t="s">
        <v>375</v>
      </c>
      <c r="C119" s="23" t="s">
        <v>376</v>
      </c>
      <c r="D119" s="30" t="s">
        <v>377</v>
      </c>
      <c r="E119" s="33" t="s">
        <v>287</v>
      </c>
      <c r="F119" s="37">
        <v>43473</v>
      </c>
      <c r="G119" s="31">
        <v>43928</v>
      </c>
      <c r="H119" s="32" t="s">
        <v>13</v>
      </c>
      <c r="I119" s="44">
        <f t="shared" si="4"/>
        <v>4428.4500000000007</v>
      </c>
      <c r="J119" s="33" t="s">
        <v>374</v>
      </c>
      <c r="K119" s="30" t="s">
        <v>16</v>
      </c>
    </row>
    <row r="120" spans="1:11" ht="79.5" customHeight="1" x14ac:dyDescent="0.3">
      <c r="A120" s="11">
        <v>112</v>
      </c>
      <c r="B120" s="23" t="s">
        <v>378</v>
      </c>
      <c r="C120" s="23" t="s">
        <v>379</v>
      </c>
      <c r="D120" s="30" t="s">
        <v>397</v>
      </c>
      <c r="E120" s="33" t="s">
        <v>287</v>
      </c>
      <c r="F120" s="37">
        <v>43487</v>
      </c>
      <c r="G120" s="31">
        <v>43942</v>
      </c>
      <c r="H120" s="32" t="s">
        <v>13</v>
      </c>
      <c r="I120" s="44">
        <f t="shared" si="4"/>
        <v>4428.4500000000007</v>
      </c>
      <c r="J120" s="33" t="s">
        <v>374</v>
      </c>
      <c r="K120" s="30" t="s">
        <v>16</v>
      </c>
    </row>
    <row r="121" spans="1:11" ht="79.5" customHeight="1" x14ac:dyDescent="0.3">
      <c r="A121" s="11">
        <v>113</v>
      </c>
      <c r="B121" s="23" t="s">
        <v>380</v>
      </c>
      <c r="C121" s="23" t="s">
        <v>381</v>
      </c>
      <c r="D121" s="30" t="s">
        <v>397</v>
      </c>
      <c r="E121" s="33" t="s">
        <v>287</v>
      </c>
      <c r="F121" s="37">
        <v>43405</v>
      </c>
      <c r="G121" s="31">
        <v>43860</v>
      </c>
      <c r="H121" s="32" t="s">
        <v>13</v>
      </c>
      <c r="I121" s="44">
        <f t="shared" si="4"/>
        <v>4428.4500000000007</v>
      </c>
      <c r="J121" s="33" t="s">
        <v>374</v>
      </c>
      <c r="K121" s="30" t="s">
        <v>16</v>
      </c>
    </row>
    <row r="122" spans="1:11" ht="79.5" customHeight="1" x14ac:dyDescent="0.3">
      <c r="A122" s="11">
        <v>114</v>
      </c>
      <c r="B122" s="12" t="s">
        <v>382</v>
      </c>
      <c r="C122" s="12" t="s">
        <v>383</v>
      </c>
      <c r="D122" s="12" t="s">
        <v>397</v>
      </c>
      <c r="E122" s="12" t="s">
        <v>385</v>
      </c>
      <c r="F122" s="36">
        <v>43523</v>
      </c>
      <c r="G122" s="13">
        <v>43977</v>
      </c>
      <c r="H122" s="12" t="s">
        <v>384</v>
      </c>
      <c r="I122" s="20">
        <f t="shared" si="4"/>
        <v>4428.4500000000007</v>
      </c>
      <c r="J122" s="12" t="s">
        <v>386</v>
      </c>
      <c r="K122" s="12" t="s">
        <v>16</v>
      </c>
    </row>
    <row r="123" spans="1:11" ht="79.5" customHeight="1" x14ac:dyDescent="0.3">
      <c r="A123" s="11">
        <v>115</v>
      </c>
      <c r="B123" s="12" t="s">
        <v>387</v>
      </c>
      <c r="C123" s="12" t="s">
        <v>388</v>
      </c>
      <c r="D123" s="12" t="s">
        <v>400</v>
      </c>
      <c r="E123" s="12" t="s">
        <v>172</v>
      </c>
      <c r="F123" s="13" t="s">
        <v>389</v>
      </c>
      <c r="G123" s="13">
        <v>43658</v>
      </c>
      <c r="H123" s="12" t="s">
        <v>46</v>
      </c>
      <c r="I123" s="20">
        <f t="shared" si="4"/>
        <v>4428.4500000000007</v>
      </c>
      <c r="J123" s="12" t="s">
        <v>390</v>
      </c>
      <c r="K123" s="12" t="s">
        <v>16</v>
      </c>
    </row>
    <row r="124" spans="1:11" ht="79.5" customHeight="1" x14ac:dyDescent="0.3">
      <c r="A124" s="11">
        <v>116</v>
      </c>
      <c r="B124" s="12" t="s">
        <v>391</v>
      </c>
      <c r="C124" s="12" t="s">
        <v>392</v>
      </c>
      <c r="D124" s="12" t="s">
        <v>397</v>
      </c>
      <c r="E124" s="12" t="s">
        <v>172</v>
      </c>
      <c r="F124" s="13">
        <v>43187</v>
      </c>
      <c r="G124" s="17">
        <v>43643</v>
      </c>
      <c r="H124" s="11" t="s">
        <v>46</v>
      </c>
      <c r="I124" s="14">
        <f t="shared" si="4"/>
        <v>4428.4500000000007</v>
      </c>
      <c r="J124" s="12" t="s">
        <v>390</v>
      </c>
      <c r="K124" s="12" t="s">
        <v>16</v>
      </c>
    </row>
    <row r="125" spans="1:11" ht="79.5" customHeight="1" x14ac:dyDescent="0.3">
      <c r="A125" s="11">
        <v>117</v>
      </c>
      <c r="B125" s="12" t="s">
        <v>393</v>
      </c>
      <c r="C125" s="12" t="s">
        <v>394</v>
      </c>
      <c r="D125" s="12" t="s">
        <v>397</v>
      </c>
      <c r="E125" s="12" t="s">
        <v>172</v>
      </c>
      <c r="F125" s="13">
        <v>43480</v>
      </c>
      <c r="G125" s="17">
        <v>43722</v>
      </c>
      <c r="H125" s="11" t="s">
        <v>395</v>
      </c>
      <c r="I125" s="14">
        <f>295.23*8</f>
        <v>2361.84</v>
      </c>
      <c r="J125" s="12" t="s">
        <v>390</v>
      </c>
      <c r="K125" s="12" t="s">
        <v>16</v>
      </c>
    </row>
    <row r="126" spans="1:11" ht="28.5" customHeight="1" x14ac:dyDescent="0.3">
      <c r="B126" s="56" t="s">
        <v>399</v>
      </c>
      <c r="C126" s="56"/>
      <c r="D126" s="56"/>
      <c r="E126" s="56"/>
      <c r="F126" s="56"/>
    </row>
  </sheetData>
  <mergeCells count="5">
    <mergeCell ref="B2:K2"/>
    <mergeCell ref="C3:J3"/>
    <mergeCell ref="A5:K5"/>
    <mergeCell ref="A7:K7"/>
    <mergeCell ref="B126:F1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Mejía Aleman</dc:creator>
  <cp:lastModifiedBy>HP</cp:lastModifiedBy>
  <dcterms:created xsi:type="dcterms:W3CDTF">2019-04-15T21:33:44Z</dcterms:created>
  <dcterms:modified xsi:type="dcterms:W3CDTF">2019-04-15T21:56:31Z</dcterms:modified>
</cp:coreProperties>
</file>